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ayandher\Downloads\"/>
    </mc:Choice>
  </mc:AlternateContent>
  <bookViews>
    <workbookView xWindow="0" yWindow="0" windowWidth="28800" windowHeight="12210"/>
  </bookViews>
  <sheets>
    <sheet name="Dashboard" sheetId="3" r:id="rId1"/>
    <sheet name="Análises" sheetId="2" r:id="rId2"/>
    <sheet name="Lançamentos" sheetId="1" r:id="rId3"/>
  </sheets>
  <definedNames>
    <definedName name="_xlnm._FilterDatabase" localSheetId="2" hidden="1">Lançamentos!$B$2:$H$22</definedName>
    <definedName name="SegmentaçãodeDados_Categoria">#N/A</definedName>
    <definedName name="SegmentaçãodeDados_Categoria1">#N/A</definedName>
    <definedName name="SegmentaçãodeDados_Mês">#N/A</definedName>
    <definedName name="SegmentaçãodeDados_Mês1">#N/A</definedName>
    <definedName name="SegmentaçãodeDados_Tipo">#N/A</definedName>
    <definedName name="Soma_Despesa">Análises!$Y$4</definedName>
    <definedName name="Soma_Receita">Análises!$X$4</definedName>
    <definedName name="Soma_Saldo">Análises!$Z$4</definedName>
  </definedNames>
  <calcPr calcId="162913"/>
  <pivotCaches>
    <pivotCache cacheId="3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<sst xmlns="http://schemas.openxmlformats.org/spreadsheetml/2006/main" count="147" uniqueCount="42">
  <si>
    <t>Água</t>
  </si>
  <si>
    <t>Luz</t>
  </si>
  <si>
    <t>Aluguel</t>
  </si>
  <si>
    <t>Telefone</t>
  </si>
  <si>
    <t>Internet</t>
  </si>
  <si>
    <t>Supermercado</t>
  </si>
  <si>
    <t>Faculdade</t>
  </si>
  <si>
    <t>Seguro Carro</t>
  </si>
  <si>
    <t>Gasolina</t>
  </si>
  <si>
    <t>Lanche</t>
  </si>
  <si>
    <t>Data</t>
  </si>
  <si>
    <t>Descrição</t>
  </si>
  <si>
    <t>Categoria</t>
  </si>
  <si>
    <t>Tipo</t>
  </si>
  <si>
    <t>Despesa</t>
  </si>
  <si>
    <t>Salário ABC</t>
  </si>
  <si>
    <t>Salário XPTO</t>
  </si>
  <si>
    <t>Consultoria</t>
  </si>
  <si>
    <t>Receita</t>
  </si>
  <si>
    <t/>
  </si>
  <si>
    <t>Mês</t>
  </si>
  <si>
    <t>Rótulos de Linha</t>
  </si>
  <si>
    <t>SET</t>
  </si>
  <si>
    <t>OUT</t>
  </si>
  <si>
    <t>Total Geral</t>
  </si>
  <si>
    <t>Soma de Receita</t>
  </si>
  <si>
    <t>Soma de Despesa</t>
  </si>
  <si>
    <t>Rótulos de Coluna</t>
  </si>
  <si>
    <t>Soma de Saldo</t>
  </si>
  <si>
    <t>CONTROLE FINANCEIRO</t>
  </si>
  <si>
    <t>Receitas</t>
  </si>
  <si>
    <t>Despesas</t>
  </si>
  <si>
    <t>Saldo Mês</t>
  </si>
  <si>
    <t>Saldo Acumulado</t>
  </si>
  <si>
    <t xml:space="preserve"> Moradia</t>
  </si>
  <si>
    <t>Salário CLT</t>
  </si>
  <si>
    <t>Alimentação</t>
  </si>
  <si>
    <t>Transporte</t>
  </si>
  <si>
    <t>Renda Extra</t>
  </si>
  <si>
    <t xml:space="preserve"> Renda Extra</t>
  </si>
  <si>
    <t>Educação</t>
  </si>
  <si>
    <t>Moradia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</si>
</sst>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#,##0.00"/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8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8" xfId="0" applyBorder="1"/>
    <xf numFmtId="165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1"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&quot;R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5" formatCode="&quot;R$&quot;\ #,##0.00"/>
      <alignment horizontal="center" vertical="center" textRotation="0" wrapText="0" indent="0" justifyLastLine="0" shrinkToFit="0" readingOrder="0"/>
    </dxf>
    <dxf>
      <numFmt numFmtId="165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1"/>
        <name val="Montserrat"/>
      </font>
      <border>
        <bottom style="thin">
          <color theme="4"/>
        </bottom>
        <vertical/>
        <horizontal/>
      </border>
    </dxf>
    <dxf>
      <font>
        <color theme="1"/>
        <name val="Montserrat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Dark1 2" pivot="0" table="0" count="10">
      <tableStyleElement type="wholeTable" dxfId="80"/>
      <tableStyleElement type="headerRow" dxfId="79"/>
    </tableStyle>
  </tableStyles>
  <colors>
    <mruColors>
      <color rgb="FFFFBE05"/>
      <color rgb="FFCC9900"/>
      <color rgb="FF4E67C8"/>
      <color rgb="FFF14124"/>
      <color rgb="FF5DCEAF"/>
      <color rgb="FFF9F9F9"/>
      <color rgb="FF3AC09A"/>
      <color rgb="FF2F9D7E"/>
      <color rgb="FF1A5A48"/>
      <color rgb="FF2A8A6F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Financeiro.xlsx]Análises!Receita x Despesa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sz="1200" b="1">
                <a:latin typeface="Montserrat" panose="00000500000000000000" pitchFamily="2" charset="0"/>
              </a:rPr>
              <a:t>Análise de Receitas x Despesas</a:t>
            </a:r>
          </a:p>
        </c:rich>
      </c:tx>
      <c:layout>
        <c:manualLayout>
          <c:xMode val="edge"/>
          <c:yMode val="edge"/>
          <c:x val="1.5263888724788805E-2"/>
          <c:y val="2.4148840522895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3AC09A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800" b="0" i="0" u="none" strike="noStrike" kern="1200" baseline="0">
                  <a:solidFill>
                    <a:schemeClr val="bg1"/>
                  </a:solidFill>
                  <a:latin typeface="Montserrat" panose="00000500000000000000" pitchFamily="2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rgbClr val="F14124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800" b="0" i="0" u="none" strike="noStrike" kern="1200" baseline="0">
                  <a:solidFill>
                    <a:schemeClr val="bg1"/>
                  </a:solidFill>
                  <a:latin typeface="Montserrat" panose="00000500000000000000" pitchFamily="2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1.3389325056296026E-2"/>
          <c:y val="0.12003213458721232"/>
          <c:w val="0.97322134988740794"/>
          <c:h val="0.68926831891459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Análises!$B$3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3AC09A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Análises!$A$4:$A$6</c:f>
              <c:strCache>
                <c:ptCount val="2"/>
                <c:pt idx="0">
                  <c:v>SET</c:v>
                </c:pt>
                <c:pt idx="1">
                  <c:v>OUT</c:v>
                </c:pt>
              </c:strCache>
            </c:strRef>
          </c:cat>
          <c:val>
            <c:numRef>
              <c:f>Análises!$B$4:$B$6</c:f>
              <c:numCache>
                <c:formatCode>#,##0</c:formatCode>
                <c:ptCount val="2"/>
                <c:pt idx="0">
                  <c:v>597</c:v>
                </c:pt>
                <c:pt idx="1">
                  <c:v>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5-4F76-8925-91379708907D}"/>
            </c:ext>
          </c:extLst>
        </c:ser>
        <c:ser>
          <c:idx val="1"/>
          <c:order val="1"/>
          <c:tx>
            <c:strRef>
              <c:f>Análises!$C$3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F1412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Análises!$A$4:$A$6</c:f>
              <c:strCache>
                <c:ptCount val="2"/>
                <c:pt idx="0">
                  <c:v>SET</c:v>
                </c:pt>
                <c:pt idx="1">
                  <c:v>OUT</c:v>
                </c:pt>
              </c:strCache>
            </c:strRef>
          </c:cat>
          <c:val>
            <c:numRef>
              <c:f>Análises!$C$4:$C$6</c:f>
              <c:numCache>
                <c:formatCode>#,##0</c:formatCode>
                <c:ptCount val="2"/>
                <c:pt idx="0">
                  <c:v>1387</c:v>
                </c:pt>
                <c:pt idx="1">
                  <c:v>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5-4F76-8925-91379708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687712"/>
        <c:axId val="122679808"/>
      </c:barChart>
      <c:catAx>
        <c:axId val="1226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pt-BR"/>
          </a:p>
        </c:txPr>
        <c:crossAx val="122679808"/>
        <c:crosses val="autoZero"/>
        <c:auto val="1"/>
        <c:lblAlgn val="ctr"/>
        <c:lblOffset val="100"/>
        <c:noMultiLvlLbl val="0"/>
      </c:catAx>
      <c:valAx>
        <c:axId val="122679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26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4158436423900973"/>
          <c:y val="3.9595641039428489E-2"/>
          <c:w val="0.1479718089723922"/>
          <c:h val="6.9359909664487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9F9F9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Financeiro.xlsx]Análises!Saldo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 algn="l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anose="00000500000000000000" pitchFamily="2" charset="0"/>
                <a:ea typeface="+mn-ea"/>
                <a:cs typeface="+mn-cs"/>
              </a:rPr>
              <a:t>Análise de Saldo</a:t>
            </a:r>
          </a:p>
        </c:rich>
      </c:tx>
      <c:layout>
        <c:manualLayout>
          <c:xMode val="edge"/>
          <c:yMode val="edge"/>
          <c:x val="2.5083540054530572E-2"/>
          <c:y val="3.324160627629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solidFill>
              <a:srgbClr val="4E67C8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solidFill>
              <a:schemeClr val="bg2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4E67C8"/>
            </a:solidFill>
            <a:round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  <c:pivotFmt>
        <c:idx val="4"/>
        <c:spPr>
          <a:ln w="28575" cap="rnd">
            <a:solidFill>
              <a:srgbClr val="CC9900"/>
            </a:solidFill>
            <a:round/>
          </a:ln>
          <a:effectLst/>
        </c:spPr>
        <c:marker>
          <c:symbol val="circle"/>
          <c:size val="5"/>
          <c:spPr>
            <a:solidFill>
              <a:srgbClr val="CC9900"/>
            </a:solidFill>
            <a:ln w="38100">
              <a:solidFill>
                <a:srgbClr val="CC9900"/>
              </a:solidFill>
            </a:ln>
            <a:effectLst/>
          </c:spPr>
        </c:marker>
        <c:dLbl>
          <c:idx val="0"/>
          <c:layout/>
          <c:spPr>
            <a:solidFill>
              <a:srgbClr val="FFC000"/>
            </a:solidFill>
            <a:ln>
              <a:solidFill>
                <a:srgbClr val="FFBE05"/>
              </a:solidFill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1.3544415502722748E-2"/>
          <c:y val="0.19390936994505101"/>
          <c:w val="0.97291116899455454"/>
          <c:h val="0.6775660164340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Análises!$U$3</c:f>
              <c:strCache>
                <c:ptCount val="1"/>
                <c:pt idx="0">
                  <c:v>Saldo Mês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4E67C8"/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7D-405F-82DA-C6E2EEF4AB85}"/>
              </c:ext>
            </c:extLst>
          </c:dPt>
          <c:dLbls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Análises!$T$4:$T$6</c:f>
              <c:strCache>
                <c:ptCount val="2"/>
                <c:pt idx="0">
                  <c:v>SET</c:v>
                </c:pt>
                <c:pt idx="1">
                  <c:v>OUT</c:v>
                </c:pt>
              </c:strCache>
            </c:strRef>
          </c:cat>
          <c:val>
            <c:numRef>
              <c:f>Análises!$U$4:$U$6</c:f>
              <c:numCache>
                <c:formatCode>#,##0</c:formatCode>
                <c:ptCount val="2"/>
                <c:pt idx="0">
                  <c:v>-790</c:v>
                </c:pt>
                <c:pt idx="1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8-4CF1-BA6B-82DA3BA8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5024"/>
        <c:axId val="37312928"/>
      </c:barChart>
      <c:lineChart>
        <c:grouping val="standard"/>
        <c:varyColors val="0"/>
        <c:ser>
          <c:idx val="1"/>
          <c:order val="1"/>
          <c:tx>
            <c:strRef>
              <c:f>Análises!$V$3</c:f>
              <c:strCache>
                <c:ptCount val="1"/>
                <c:pt idx="0">
                  <c:v>Saldo Acumulado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00"/>
              </a:solidFill>
              <a:ln w="38100">
                <a:solidFill>
                  <a:srgbClr val="CC9900"/>
                </a:solidFill>
              </a:ln>
              <a:effectLst/>
            </c:spPr>
          </c:marker>
          <c:dLbls>
            <c:spPr>
              <a:solidFill>
                <a:srgbClr val="FFC000"/>
              </a:solidFill>
              <a:ln>
                <a:solidFill>
                  <a:srgbClr val="FFBE05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Análises!$T$4:$T$6</c:f>
              <c:strCache>
                <c:ptCount val="2"/>
                <c:pt idx="0">
                  <c:v>SET</c:v>
                </c:pt>
                <c:pt idx="1">
                  <c:v>OUT</c:v>
                </c:pt>
              </c:strCache>
            </c:strRef>
          </c:cat>
          <c:val>
            <c:numRef>
              <c:f>Análises!$V$4:$V$6</c:f>
              <c:numCache>
                <c:formatCode>#,##0</c:formatCode>
                <c:ptCount val="2"/>
                <c:pt idx="0">
                  <c:v>-790</c:v>
                </c:pt>
                <c:pt idx="1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9-4B69-96C3-51D5222E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5024"/>
        <c:axId val="37312928"/>
      </c:lineChart>
      <c:catAx>
        <c:axId val="3730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312928"/>
        <c:crosses val="autoZero"/>
        <c:auto val="1"/>
        <c:lblAlgn val="ctr"/>
        <c:lblOffset val="100"/>
        <c:noMultiLvlLbl val="0"/>
      </c:catAx>
      <c:valAx>
        <c:axId val="373129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73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6590802890428278"/>
          <c:y val="4.2244759430233619E-2"/>
          <c:w val="0.23409197109571733"/>
          <c:h val="9.3410222361043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9F9F9"/>
    </a:solidFill>
    <a:ln w="9525" cap="flat" cmpd="sng" algn="ctr">
      <a:solidFill>
        <a:srgbClr val="4E67C8"/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Financeiro.xlsx]Análises!Tabela dinâmica2</c:name>
    <c:fmtId val="13"/>
  </c:pivotSource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sz="1200" b="1">
                <a:latin typeface="Montserrat" panose="00000500000000000000" pitchFamily="2" charset="0"/>
              </a:rPr>
              <a:t>Distribuição de Despesas</a:t>
            </a:r>
          </a:p>
        </c:rich>
      </c:tx>
      <c:layout>
        <c:manualLayout>
          <c:xMode val="edge"/>
          <c:yMode val="edge"/>
          <c:x val="4.8217569473844236E-2"/>
          <c:y val="1.994301845174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14124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Montserrat" panose="00000500000000000000" pitchFamily="2" charset="0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0642407282392115"/>
          <c:y val="0.16162167622902124"/>
          <c:w val="0.58384280546669787"/>
          <c:h val="0.7610106661125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Análises!$AH$5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1412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Análises!$AG$6:$AG$11</c:f>
              <c:strCache>
                <c:ptCount val="5"/>
                <c:pt idx="0">
                  <c:v>Alimentação</c:v>
                </c:pt>
                <c:pt idx="1">
                  <c:v>Moradia</c:v>
                </c:pt>
                <c:pt idx="2">
                  <c:v> Moradia</c:v>
                </c:pt>
                <c:pt idx="3">
                  <c:v>Transporte</c:v>
                </c:pt>
                <c:pt idx="4">
                  <c:v>Educação</c:v>
                </c:pt>
              </c:strCache>
            </c:strRef>
          </c:cat>
          <c:val>
            <c:numRef>
              <c:f>Análises!$AH$6:$AH$11</c:f>
              <c:numCache>
                <c:formatCode>#,##0</c:formatCode>
                <c:ptCount val="5"/>
                <c:pt idx="0">
                  <c:v>539</c:v>
                </c:pt>
                <c:pt idx="1">
                  <c:v>579</c:v>
                </c:pt>
                <c:pt idx="2">
                  <c:v>800</c:v>
                </c:pt>
                <c:pt idx="3">
                  <c:v>1188</c:v>
                </c:pt>
                <c:pt idx="4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5-43AC-85AA-CD264C6A4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2041104"/>
        <c:axId val="2073937408"/>
      </c:barChart>
      <c:catAx>
        <c:axId val="1662041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3937408"/>
        <c:crosses val="autoZero"/>
        <c:auto val="1"/>
        <c:lblAlgn val="ctr"/>
        <c:lblOffset val="100"/>
        <c:noMultiLvlLbl val="0"/>
      </c:catAx>
      <c:valAx>
        <c:axId val="207393740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66204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[Controle Financeiro.xlsx]Análises!Tabela dinâmica3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n-US" sz="1200" b="1">
                <a:latin typeface="Montserrat" panose="00000500000000000000" pitchFamily="2" charset="0"/>
              </a:rPr>
              <a:t>Distribuição de Receitas</a:t>
            </a:r>
          </a:p>
        </c:rich>
      </c:tx>
      <c:layout>
        <c:manualLayout>
          <c:xMode val="edge"/>
          <c:yMode val="edge"/>
          <c:x val="6.102455365759852E-2"/>
          <c:y val="2.02312092687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Montserrat" panose="00000500000000000000" pitchFamily="2" charset="0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4">
              <a:shade val="76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  <c:pivotFmt>
        <c:idx val="4"/>
        <c:spPr>
          <a:solidFill>
            <a:schemeClr val="accent4">
              <a:tint val="77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Análises!$AD$5</c:f>
              <c:strCache>
                <c:ptCount val="1"/>
                <c:pt idx="0">
                  <c:v>Total</c:v>
                </c:pt>
              </c:strCache>
            </c:strRef>
          </c:tx>
          <c:spPr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4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CA-4337-9FEB-89D4C947DA3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9CA-4337-9FEB-89D4C947DA36}"/>
              </c:ext>
            </c:extLst>
          </c:dPt>
          <c:dPt>
            <c:idx val="2"/>
            <c:bubble3D val="0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Análises!$AC$6:$AC$9</c:f>
              <c:strCache>
                <c:ptCount val="3"/>
                <c:pt idx="0">
                  <c:v>Salário CLT</c:v>
                </c:pt>
                <c:pt idx="1">
                  <c:v>Renda Extra</c:v>
                </c:pt>
                <c:pt idx="2">
                  <c:v> Renda Extra</c:v>
                </c:pt>
              </c:strCache>
            </c:strRef>
          </c:cat>
          <c:val>
            <c:numRef>
              <c:f>Análises!$AD$6:$AD$9</c:f>
              <c:numCache>
                <c:formatCode>#,##0</c:formatCode>
                <c:ptCount val="3"/>
                <c:pt idx="0">
                  <c:v>4539</c:v>
                </c:pt>
                <c:pt idx="1">
                  <c:v>597</c:v>
                </c:pt>
                <c:pt idx="2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A-4337-9FEB-89D4C947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Dashboard!A1"/><Relationship Id="rId12" Type="http://schemas.openxmlformats.org/officeDocument/2006/relationships/image" Target="../media/image6.svg"/><Relationship Id="rId2" Type="http://schemas.openxmlformats.org/officeDocument/2006/relationships/chart" Target="../charts/chart2.xml"/><Relationship Id="rId16" Type="http://schemas.openxmlformats.org/officeDocument/2006/relationships/image" Target="../media/image10.svg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4.png"/><Relationship Id="rId5" Type="http://schemas.openxmlformats.org/officeDocument/2006/relationships/hyperlink" Target="#'Lan&#231;amentos'!A1"/><Relationship Id="rId15" Type="http://schemas.openxmlformats.org/officeDocument/2006/relationships/image" Target="../media/image6.png"/><Relationship Id="rId10" Type="http://schemas.openxmlformats.org/officeDocument/2006/relationships/chart" Target="../charts/chart4.xml"/><Relationship Id="rId4" Type="http://schemas.openxmlformats.org/officeDocument/2006/relationships/image" Target="../media/image2.svg"/><Relationship Id="rId9" Type="http://schemas.openxmlformats.org/officeDocument/2006/relationships/chart" Target="../charts/chart3.xml"/><Relationship Id="rId14" Type="http://schemas.openxmlformats.org/officeDocument/2006/relationships/image" Target="../media/image8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image" Target="../media/image7.png"/><Relationship Id="rId1" Type="http://schemas.openxmlformats.org/officeDocument/2006/relationships/hyperlink" Target="#'Lan&#231;amentos'!A1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115535</xdr:colOff>
      <xdr:row>19</xdr:row>
      <xdr:rowOff>28575</xdr:rowOff>
    </xdr:from>
    <xdr:to>
      <xdr:col>18</xdr:col>
      <xdr:colOff>142875</xdr:colOff>
      <xdr:row>35</xdr:row>
      <xdr:rowOff>67733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487A7A-F02D-4100-A4D9-F34BD455B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139535</xdr:colOff>
      <xdr:row>6</xdr:row>
      <xdr:rowOff>73928</xdr:rowOff>
    </xdr:from>
    <xdr:to>
      <xdr:col>18</xdr:col>
      <xdr:colOff>161924</xdr:colOff>
      <xdr:row>18</xdr:row>
      <xdr:rowOff>80236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48F005-8ECF-45C6-B2C2-1FDF66164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121596</xdr:colOff>
      <xdr:row>2</xdr:row>
      <xdr:rowOff>73478</xdr:rowOff>
    </xdr:from>
    <xdr:to>
      <xdr:col>15</xdr:col>
      <xdr:colOff>88446</xdr:colOff>
      <xdr:row>6</xdr:row>
      <xdr:rowOff>46264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Mês 1">
              <a:extLst>
                <a:ext uri="{FF2B5EF4-FFF2-40B4-BE49-F238E27FC236}">
                  <a16:creationId xmlns:a16="http://schemas.microsoft.com/office/drawing/2014/main" id="{3A8E45DE-8B25-4157-8BEE-EF3E8E93CD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2571" y="654503"/>
              <a:ext cx="8501250" cy="7252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323850</xdr:colOff>
      <xdr:row>2</xdr:row>
      <xdr:rowOff>79665</xdr:rowOff>
    </xdr:from>
    <xdr:to>
      <xdr:col>29</xdr:col>
      <xdr:colOff>214993</xdr:colOff>
      <xdr:row>5</xdr:row>
      <xdr:rowOff>188522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ategoria 1">
              <a:extLst>
                <a:ext uri="{FF2B5EF4-FFF2-40B4-BE49-F238E27FC236}">
                  <a16:creationId xmlns:a16="http://schemas.microsoft.com/office/drawing/2014/main" id="{8AEC1C4C-642A-4C88-B0C3-FD208AB4E1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660690"/>
              <a:ext cx="8425543" cy="6708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22</xdr:col>
      <xdr:colOff>100431</xdr:colOff>
      <xdr:row>6</xdr:row>
      <xdr:rowOff>147323</xdr:rowOff>
    </xdr:from>
    <xdr:to>
      <xdr:col>25</xdr:col>
      <xdr:colOff>250250</xdr:colOff>
      <xdr:row>13</xdr:row>
      <xdr:rowOff>92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DABDF148-BA91-41A5-B972-5A0E4C2EE295}"/>
            </a:ext>
          </a:extLst>
        </xdr:cNvPr>
        <xdr:cNvGrpSpPr/>
      </xdr:nvGrpSpPr>
      <xdr:grpSpPr>
        <a:xfrm>
          <a:off x="13083006" y="1480823"/>
          <a:ext cx="1978619" cy="1186269"/>
          <a:chOff x="12298680" y="674304"/>
          <a:chExt cx="1769745" cy="1125921"/>
        </a:xfrm>
      </xdr:grpSpPr>
      <xdr:sp macro="" textlink="Soma_Receita">
        <xdr:nvSpPr>
          <xdr:cNvPr id="16" name="Retângulo 15">
            <a:extLst>
              <a:ext uri="{FF2B5EF4-FFF2-40B4-BE49-F238E27FC236}">
                <a16:creationId xmlns:a16="http://schemas.microsoft.com/office/drawing/2014/main" id="{98CF3CEA-A103-4411-9738-3FC3DC33F080}"/>
              </a:ext>
            </a:extLst>
          </xdr:cNvPr>
          <xdr:cNvSpPr/>
        </xdr:nvSpPr>
        <xdr:spPr>
          <a:xfrm>
            <a:off x="12298680" y="905133"/>
            <a:ext cx="1765935" cy="895092"/>
          </a:xfrm>
          <a:prstGeom prst="rect">
            <a:avLst/>
          </a:prstGeom>
          <a:solidFill>
            <a:srgbClr val="F9F9F9"/>
          </a:solidFill>
          <a:ln>
            <a:solidFill>
              <a:srgbClr val="5DCEAF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54C1041-1122-474A-B7EB-ED8D54F9D0AC}" type="TxLink">
              <a:rPr lang="en-US" sz="1800" b="1" i="0" u="none" strike="noStrike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R$6.236,00</a:t>
            </a:fld>
            <a:endParaRPr lang="pt-BR" sz="1800" b="1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60787863-53B8-4041-8337-B3A1F077CF46}"/>
              </a:ext>
            </a:extLst>
          </xdr:cNvPr>
          <xdr:cNvSpPr/>
        </xdr:nvSpPr>
        <xdr:spPr>
          <a:xfrm>
            <a:off x="12302565" y="674304"/>
            <a:ext cx="1765860" cy="339090"/>
          </a:xfrm>
          <a:prstGeom prst="round2SameRect">
            <a:avLst/>
          </a:prstGeom>
          <a:solidFill>
            <a:srgbClr val="5DCEAF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RECEITA</a:t>
            </a:r>
          </a:p>
        </xdr:txBody>
      </xdr:sp>
    </xdr:grpSp>
    <xdr:clientData/>
  </xdr:twoCellAnchor>
  <xdr:twoCellAnchor>
    <xdr:from>
      <xdr:col>18</xdr:col>
      <xdr:colOff>410867</xdr:colOff>
      <xdr:row>6</xdr:row>
      <xdr:rowOff>128408</xdr:rowOff>
    </xdr:from>
    <xdr:to>
      <xdr:col>21</xdr:col>
      <xdr:colOff>552450</xdr:colOff>
      <xdr:row>13</xdr:row>
      <xdr:rowOff>14971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514C318B-E9F6-489D-922C-4FFB195ED05E}"/>
            </a:ext>
          </a:extLst>
        </xdr:cNvPr>
        <xdr:cNvGrpSpPr/>
      </xdr:nvGrpSpPr>
      <xdr:grpSpPr>
        <a:xfrm>
          <a:off x="10955042" y="1461908"/>
          <a:ext cx="1970383" cy="1220063"/>
          <a:chOff x="14125577" y="638150"/>
          <a:chExt cx="1772255" cy="1158266"/>
        </a:xfrm>
      </xdr:grpSpPr>
      <xdr:sp macro="" textlink="Soma_Despesa">
        <xdr:nvSpPr>
          <xdr:cNvPr id="17" name="Retângulo: Cantos Superiores Arredondados 16">
            <a:extLst>
              <a:ext uri="{FF2B5EF4-FFF2-40B4-BE49-F238E27FC236}">
                <a16:creationId xmlns:a16="http://schemas.microsoft.com/office/drawing/2014/main" id="{06C5CE6C-3C16-4DE2-BA4D-E9B0A4009F8A}"/>
              </a:ext>
            </a:extLst>
          </xdr:cNvPr>
          <xdr:cNvSpPr/>
        </xdr:nvSpPr>
        <xdr:spPr>
          <a:xfrm>
            <a:off x="14128433" y="923160"/>
            <a:ext cx="1767840" cy="873256"/>
          </a:xfrm>
          <a:prstGeom prst="round2SameRect">
            <a:avLst>
              <a:gd name="adj1" fmla="val 8470"/>
              <a:gd name="adj2" fmla="val 0"/>
            </a:avLst>
          </a:prstGeom>
          <a:solidFill>
            <a:srgbClr val="F9F9F9"/>
          </a:solidFill>
          <a:ln>
            <a:solidFill>
              <a:srgbClr val="F14124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4FB56EB-2D87-4773-B494-A1995F7387BA}" type="TxLink">
              <a:rPr lang="en-US" sz="2000" b="1" i="0" u="none" strike="noStrike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R$4.666,00</a:t>
            </a:fld>
            <a:endParaRPr lang="pt-BR" sz="2000" b="1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0" name="Retângulo: Cantos Superiores Arredondados 19">
            <a:extLst>
              <a:ext uri="{FF2B5EF4-FFF2-40B4-BE49-F238E27FC236}">
                <a16:creationId xmlns:a16="http://schemas.microsoft.com/office/drawing/2014/main" id="{4E12811A-AE3C-4483-B4EA-720134853C53}"/>
              </a:ext>
            </a:extLst>
          </xdr:cNvPr>
          <xdr:cNvSpPr/>
        </xdr:nvSpPr>
        <xdr:spPr>
          <a:xfrm>
            <a:off x="14125577" y="638150"/>
            <a:ext cx="1772255" cy="339089"/>
          </a:xfrm>
          <a:prstGeom prst="round2SameRect">
            <a:avLst/>
          </a:prstGeom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DESPESA</a:t>
            </a:r>
          </a:p>
        </xdr:txBody>
      </xdr:sp>
    </xdr:grpSp>
    <xdr:clientData/>
  </xdr:twoCellAnchor>
  <xdr:twoCellAnchor>
    <xdr:from>
      <xdr:col>25</xdr:col>
      <xdr:colOff>441178</xdr:colOff>
      <xdr:row>6</xdr:row>
      <xdr:rowOff>133269</xdr:rowOff>
    </xdr:from>
    <xdr:to>
      <xdr:col>29</xdr:col>
      <xdr:colOff>190502</xdr:colOff>
      <xdr:row>12</xdr:row>
      <xdr:rowOff>178313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4F9B88F9-791D-447D-A801-4B5C8036E736}"/>
            </a:ext>
          </a:extLst>
        </xdr:cNvPr>
        <xdr:cNvGrpSpPr/>
      </xdr:nvGrpSpPr>
      <xdr:grpSpPr>
        <a:xfrm>
          <a:off x="15252553" y="1466769"/>
          <a:ext cx="2187724" cy="1188044"/>
          <a:chOff x="15952469" y="672906"/>
          <a:chExt cx="1777485" cy="1120652"/>
        </a:xfrm>
      </xdr:grpSpPr>
      <xdr:sp macro="" textlink="Soma_Saldo">
        <xdr:nvSpPr>
          <xdr:cNvPr id="18" name="Retângulo: Cantos Superiores Arredondados 17">
            <a:extLst>
              <a:ext uri="{FF2B5EF4-FFF2-40B4-BE49-F238E27FC236}">
                <a16:creationId xmlns:a16="http://schemas.microsoft.com/office/drawing/2014/main" id="{8F627228-6EAD-4279-8F56-74001A5B0D12}"/>
              </a:ext>
            </a:extLst>
          </xdr:cNvPr>
          <xdr:cNvSpPr/>
        </xdr:nvSpPr>
        <xdr:spPr>
          <a:xfrm>
            <a:off x="15956280" y="933539"/>
            <a:ext cx="1765935" cy="860019"/>
          </a:xfrm>
          <a:prstGeom prst="round2SameRect">
            <a:avLst>
              <a:gd name="adj1" fmla="val 8470"/>
              <a:gd name="adj2" fmla="val 0"/>
            </a:avLst>
          </a:prstGeom>
          <a:solidFill>
            <a:srgbClr val="F9F9F9"/>
          </a:solidFill>
          <a:ln>
            <a:solidFill>
              <a:srgbClr val="4E67C8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CA5DDAD8-369B-43BB-B654-7C1EC219F136}" type="TxLink">
              <a:rPr lang="en-US" sz="1800" b="1" i="0" u="none" strike="noStrike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pPr algn="ctr"/>
              <a:t>R$1.570,00</a:t>
            </a:fld>
            <a:endParaRPr lang="pt-BR" sz="1800" b="1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7EDE9C75-D340-47AB-8A27-28B7D2C9DA47}"/>
              </a:ext>
            </a:extLst>
          </xdr:cNvPr>
          <xdr:cNvSpPr/>
        </xdr:nvSpPr>
        <xdr:spPr>
          <a:xfrm>
            <a:off x="15952469" y="672906"/>
            <a:ext cx="1777485" cy="331470"/>
          </a:xfrm>
          <a:prstGeom prst="round2SameRect">
            <a:avLst/>
          </a:prstGeom>
          <a:solidFill>
            <a:srgbClr val="4E67C8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SALDO</a:t>
            </a:r>
          </a:p>
        </xdr:txBody>
      </xdr:sp>
    </xdr:grpSp>
    <xdr:clientData/>
  </xdr:twoCellAnchor>
  <xdr:twoCellAnchor editAs="oneCell">
    <xdr:from>
      <xdr:col>62</xdr:col>
      <xdr:colOff>31296</xdr:colOff>
      <xdr:row>5</xdr:row>
      <xdr:rowOff>117294</xdr:rowOff>
    </xdr:from>
    <xdr:to>
      <xdr:col>64</xdr:col>
      <xdr:colOff>124378</xdr:colOff>
      <xdr:row>12</xdr:row>
      <xdr:rowOff>151584</xdr:rowOff>
    </xdr:to>
    <xdr:pic>
      <xdr:nvPicPr>
        <xdr:cNvPr id="35" name="Gráfico 34" descr="Área de Transferência com preenchimento sólido">
          <a:extLst>
            <a:ext uri="{FF2B5EF4-FFF2-40B4-BE49-F238E27FC236}">
              <a16:creationId xmlns:a16="http://schemas.microsoft.com/office/drawing/2014/main" id="{33A2C660-E9A5-4619-B17D-7FF8244E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913582" y="1042580"/>
          <a:ext cx="1312282" cy="1329690"/>
        </a:xfrm>
        <a:prstGeom prst="rect">
          <a:avLst/>
        </a:prstGeom>
      </xdr:spPr>
    </xdr:pic>
    <xdr:clientData/>
  </xdr:twoCellAnchor>
  <xdr:twoCellAnchor editAs="oneCell">
    <xdr:from>
      <xdr:col>2</xdr:col>
      <xdr:colOff>63724</xdr:colOff>
      <xdr:row>1</xdr:row>
      <xdr:rowOff>59262</xdr:rowOff>
    </xdr:from>
    <xdr:to>
      <xdr:col>2</xdr:col>
      <xdr:colOff>423616</xdr:colOff>
      <xdr:row>1</xdr:row>
      <xdr:rowOff>419262</xdr:rowOff>
    </xdr:to>
    <xdr:pic>
      <xdr:nvPicPr>
        <xdr:cNvPr id="36" name="Imagem 35" descr="Ícone&#10;&#10;Descrição gerada automaticament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4D7DED-C03A-4E19-87B6-E5569E67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99" y="154512"/>
          <a:ext cx="35989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186418</xdr:colOff>
      <xdr:row>1</xdr:row>
      <xdr:rowOff>48987</xdr:rowOff>
    </xdr:from>
    <xdr:to>
      <xdr:col>1</xdr:col>
      <xdr:colOff>556668</xdr:colOff>
      <xdr:row>1</xdr:row>
      <xdr:rowOff>408987</xdr:rowOff>
    </xdr:to>
    <xdr:pic>
      <xdr:nvPicPr>
        <xdr:cNvPr id="37" name="Imagem 36" descr="Ícone&#10;&#10;Descrição gerada automaticament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4AA3CE-E274-4E5A-84A7-542CD83F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144237"/>
          <a:ext cx="370250" cy="360000"/>
        </a:xfrm>
        <a:prstGeom prst="rect">
          <a:avLst/>
        </a:prstGeom>
      </xdr:spPr>
    </xdr:pic>
    <xdr:clientData/>
  </xdr:twoCellAnchor>
  <xdr:twoCellAnchor>
    <xdr:from>
      <xdr:col>18</xdr:col>
      <xdr:colOff>331767</xdr:colOff>
      <xdr:row>15</xdr:row>
      <xdr:rowOff>19050</xdr:rowOff>
    </xdr:from>
    <xdr:to>
      <xdr:col>24</xdr:col>
      <xdr:colOff>138546</xdr:colOff>
      <xdr:row>35</xdr:row>
      <xdr:rowOff>73109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ADC2DD5-0811-4D57-9BDE-87F3E9E50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236515</xdr:colOff>
      <xdr:row>15</xdr:row>
      <xdr:rowOff>47626</xdr:rowOff>
    </xdr:from>
    <xdr:to>
      <xdr:col>29</xdr:col>
      <xdr:colOff>259772</xdr:colOff>
      <xdr:row>34</xdr:row>
      <xdr:rowOff>173678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A5ED68C7-7322-4EBD-B601-748AA2115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210432</xdr:colOff>
      <xdr:row>6</xdr:row>
      <xdr:rowOff>161925</xdr:rowOff>
    </xdr:from>
    <xdr:to>
      <xdr:col>21</xdr:col>
      <xdr:colOff>529540</xdr:colOff>
      <xdr:row>8</xdr:row>
      <xdr:rowOff>95183</xdr:rowOff>
    </xdr:to>
    <xdr:pic>
      <xdr:nvPicPr>
        <xdr:cNvPr id="3" name="Gráfico 2" descr="Gráfico de tendência descendente com preenchimento sólido">
          <a:extLst>
            <a:ext uri="{FF2B5EF4-FFF2-40B4-BE49-F238E27FC236}">
              <a16:creationId xmlns:a16="http://schemas.microsoft.com/office/drawing/2014/main" id="{9C5B112A-B2F1-4949-A5DA-D706CD36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2583407" y="1390650"/>
          <a:ext cx="319108" cy="314258"/>
        </a:xfrm>
        <a:prstGeom prst="rect">
          <a:avLst/>
        </a:prstGeom>
      </xdr:spPr>
    </xdr:pic>
    <xdr:clientData/>
  </xdr:twoCellAnchor>
  <xdr:twoCellAnchor>
    <xdr:from>
      <xdr:col>24</xdr:col>
      <xdr:colOff>504826</xdr:colOff>
      <xdr:row>6</xdr:row>
      <xdr:rowOff>171450</xdr:rowOff>
    </xdr:from>
    <xdr:to>
      <xdr:col>25</xdr:col>
      <xdr:colOff>213471</xdr:colOff>
      <xdr:row>8</xdr:row>
      <xdr:rowOff>103650</xdr:rowOff>
    </xdr:to>
    <xdr:pic>
      <xdr:nvPicPr>
        <xdr:cNvPr id="4" name="Gráfico 3" descr="Tendência ascendente com preenchimento sólido">
          <a:extLst>
            <a:ext uri="{FF2B5EF4-FFF2-40B4-BE49-F238E27FC236}">
              <a16:creationId xmlns:a16="http://schemas.microsoft.com/office/drawing/2014/main" id="{8DEB0DE7-80A9-4B46-91B5-4F33B4A61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4706601" y="1400175"/>
          <a:ext cx="318245" cy="313200"/>
        </a:xfrm>
        <a:prstGeom prst="rect">
          <a:avLst/>
        </a:prstGeom>
      </xdr:spPr>
    </xdr:pic>
    <xdr:clientData/>
  </xdr:twoCellAnchor>
  <xdr:twoCellAnchor>
    <xdr:from>
      <xdr:col>28</xdr:col>
      <xdr:colOff>352426</xdr:colOff>
      <xdr:row>6</xdr:row>
      <xdr:rowOff>161925</xdr:rowOff>
    </xdr:from>
    <xdr:to>
      <xdr:col>29</xdr:col>
      <xdr:colOff>108961</xdr:colOff>
      <xdr:row>8</xdr:row>
      <xdr:rowOff>94125</xdr:rowOff>
    </xdr:to>
    <xdr:pic>
      <xdr:nvPicPr>
        <xdr:cNvPr id="6" name="Gráfico 5" descr="Moedas estrutura de tópicos">
          <a:extLst>
            <a:ext uri="{FF2B5EF4-FFF2-40B4-BE49-F238E27FC236}">
              <a16:creationId xmlns:a16="http://schemas.microsoft.com/office/drawing/2014/main" id="{362ACD04-8525-4601-A9B6-4936CADF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6992601" y="1390650"/>
          <a:ext cx="366135" cy="313200"/>
        </a:xfrm>
        <a:prstGeom prst="rect">
          <a:avLst/>
        </a:prstGeom>
      </xdr:spPr>
    </xdr:pic>
    <xdr:clientData/>
  </xdr:twoCellAnchor>
  <xdr:twoCellAnchor>
    <xdr:from>
      <xdr:col>2</xdr:col>
      <xdr:colOff>66674</xdr:colOff>
      <xdr:row>36</xdr:row>
      <xdr:rowOff>57150</xdr:rowOff>
    </xdr:from>
    <xdr:to>
      <xdr:col>10</xdr:col>
      <xdr:colOff>571500</xdr:colOff>
      <xdr:row>41</xdr:row>
      <xdr:rowOff>38100</xdr:rowOff>
    </xdr:to>
    <xdr:sp macro="" textlink="">
      <xdr:nvSpPr>
        <xdr:cNvPr id="7" name="CaixaDeTexto 6"/>
        <xdr:cNvSpPr txBox="1"/>
      </xdr:nvSpPr>
      <xdr:spPr>
        <a:xfrm>
          <a:off x="857249" y="7105650"/>
          <a:ext cx="5381626" cy="933450"/>
        </a:xfrm>
        <a:prstGeom prst="rect">
          <a:avLst/>
        </a:prstGeom>
        <a:solidFill>
          <a:schemeClr val="bg1"/>
        </a:solidFill>
        <a:ln w="5715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ontserrat"/>
            </a:rPr>
            <a:t>TODO</a:t>
          </a:r>
          <a:r>
            <a:rPr lang="pt-BR" sz="1100" b="1" baseline="0">
              <a:latin typeface="Moontserrat"/>
            </a:rPr>
            <a:t> LANÇAMENTO QUE FIZER, É NECESSÁRIO ATUALIZAR O DASHBOARD. </a:t>
          </a:r>
          <a:br>
            <a:rPr lang="pt-BR" sz="1100" b="1" baseline="0">
              <a:latin typeface="Moontserrat"/>
            </a:rPr>
          </a:br>
          <a:r>
            <a:rPr lang="pt-BR" sz="1100" b="1" baseline="0">
              <a:latin typeface="Moontserrat"/>
            </a:rPr>
            <a:t>É BEM SIMPLES:</a:t>
          </a:r>
          <a:r>
            <a:rPr lang="pt-BR" sz="1100" baseline="0">
              <a:latin typeface="Moontserrat"/>
            </a:rPr>
            <a:t/>
          </a:r>
          <a:br>
            <a:rPr lang="pt-BR" sz="1100" baseline="0">
              <a:latin typeface="Moontserrat"/>
            </a:rPr>
          </a:br>
          <a:r>
            <a:rPr lang="pt-BR" sz="1100" b="1" baseline="0">
              <a:solidFill>
                <a:srgbClr val="FF0000"/>
              </a:solidFill>
              <a:latin typeface="Moontserrat"/>
            </a:rPr>
            <a:t>CLIQUE NA PARTE SUPERIOR EM DADOS - ATUALIZAR TUDO.</a:t>
          </a:r>
          <a:endParaRPr lang="pt-BR" sz="1100" b="1">
            <a:solidFill>
              <a:srgbClr val="FF0000"/>
            </a:solidFill>
            <a:latin typeface="Moontserra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1257125</xdr:colOff>
      <xdr:row>0</xdr:row>
      <xdr:rowOff>1087928</xdr:rowOff>
    </xdr:from>
    <xdr:to>
      <xdr:col>8</xdr:col>
      <xdr:colOff>20088</xdr:colOff>
      <xdr:row>0</xdr:row>
      <xdr:rowOff>1769225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ês">
              <a:extLst>
                <a:ext uri="{FF2B5EF4-FFF2-40B4-BE49-F238E27FC236}">
                  <a16:creationId xmlns:a16="http://schemas.microsoft.com/office/drawing/2014/main" id="{68BDEFAC-7071-4B6A-BA4E-05BD9C4442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33080" y="1084118"/>
              <a:ext cx="6604289" cy="6889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38620</xdr:colOff>
      <xdr:row>0</xdr:row>
      <xdr:rowOff>1085676</xdr:rowOff>
    </xdr:from>
    <xdr:to>
      <xdr:col>2</xdr:col>
      <xdr:colOff>1199803</xdr:colOff>
      <xdr:row>0</xdr:row>
      <xdr:rowOff>1774075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">
              <a:extLst>
                <a:ext uri="{FF2B5EF4-FFF2-40B4-BE49-F238E27FC236}">
                  <a16:creationId xmlns:a16="http://schemas.microsoft.com/office/drawing/2014/main" id="{0A3B8729-E10D-4FEE-ABAF-16B25FE62F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052" y="1089486"/>
              <a:ext cx="2472516" cy="6807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105</xdr:colOff>
      <xdr:row>0</xdr:row>
      <xdr:rowOff>15586</xdr:rowOff>
    </xdr:from>
    <xdr:to>
      <xdr:col>8</xdr:col>
      <xdr:colOff>17318</xdr:colOff>
      <xdr:row>0</xdr:row>
      <xdr:rowOff>1050694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ategoria">
              <a:extLst>
                <a:ext uri="{FF2B5EF4-FFF2-40B4-BE49-F238E27FC236}">
                  <a16:creationId xmlns:a16="http://schemas.microsoft.com/office/drawing/2014/main" id="{A21279B0-C9CB-44E9-BE83-822826033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9014" y="19396"/>
              <a:ext cx="6593205" cy="10274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192149</xdr:colOff>
      <xdr:row>0</xdr:row>
      <xdr:rowOff>143279</xdr:rowOff>
    </xdr:from>
    <xdr:to>
      <xdr:col>2</xdr:col>
      <xdr:colOff>1086196</xdr:colOff>
      <xdr:row>0</xdr:row>
      <xdr:rowOff>1019397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E89D9-910C-4A54-BE4D-6FA748B0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104" y="143279"/>
          <a:ext cx="894047" cy="8761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254924</xdr:colOff>
      <xdr:row>0</xdr:row>
      <xdr:rowOff>49010</xdr:rowOff>
    </xdr:from>
    <xdr:to>
      <xdr:col>2</xdr:col>
      <xdr:colOff>2373</xdr:colOff>
      <xdr:row>0</xdr:row>
      <xdr:rowOff>1041634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522CD-0766-474B-B049-7C4AE948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56" y="49010"/>
          <a:ext cx="1050469" cy="9926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yandher" refreshedDate="45926.702064236109" createdVersion="7" refreshedVersion="6" minRefreshableVersion="3" recordCount="20">
  <cacheSource type="worksheet">
    <worksheetSource name="LANÇAMENTOS"/>
  </cacheSource>
  <cacheFields count="8">
    <cacheField name="Data" numFmtId="14">
      <sharedItems containsSemiMixedTypes="0" containsNonDate="0" containsDate="1" containsString="0" minDate="2025-09-06T00:00:00" maxDate="2025-10-23T00:00:00"/>
    </cacheField>
    <cacheField name="Mês" numFmtId="14">
      <sharedItems count="12">
        <s v="SET"/>
        <s v="OUT"/>
        <s v="FEV" u="1"/>
        <s v="ABR" u="1"/>
        <s v="DEZ" u="1"/>
        <s v="JAN" u="1"/>
        <s v="MAI" u="1"/>
        <s v="NOV" u="1"/>
        <s v="AGO" u="1"/>
        <s v="JUL" u="1"/>
        <s v="MAR" u="1"/>
        <s v="JUN" u="1"/>
      </sharedItems>
    </cacheField>
    <cacheField name="Descrição" numFmtId="0">
      <sharedItems/>
    </cacheField>
    <cacheField name="Tipo" numFmtId="0">
      <sharedItems count="2">
        <s v="Despesa"/>
        <s v="Receita"/>
      </sharedItems>
    </cacheField>
    <cacheField name="Categoria" numFmtId="0">
      <sharedItems count="17">
        <s v="Educação"/>
        <s v="Transporte"/>
        <s v="Renda Extra"/>
        <s v="Alimentação"/>
        <s v="Moradia"/>
        <s v=" Moradia"/>
        <s v="Salário CLT"/>
        <s v=" Renda Extra"/>
        <s v=" Moradia " u="1"/>
        <s v="(D) Alimentação" u="1"/>
        <s v="(D) Moradia" u="1"/>
        <s v="(R) Renda Extra" u="1"/>
        <s v="(R) Salário CLT" u="1"/>
        <s v="(D) Transporte" u="1"/>
        <s v=" " u="1"/>
        <s v=" Salário CLT" u="1"/>
        <s v="(D) Educação" u="1"/>
      </sharedItems>
    </cacheField>
    <cacheField name="Receita" numFmtId="165">
      <sharedItems containsMixedTypes="1" containsNumber="1" containsInteger="1" minValue="597" maxValue="3000"/>
    </cacheField>
    <cacheField name="Despesa" numFmtId="165">
      <sharedItems containsMixedTypes="1" containsNumber="1" containsInteger="1" minValue="11" maxValue="800"/>
    </cacheField>
    <cacheField name="Saldo" numFmtId="0" formula="Receita-Despesa" databaseField="0"/>
  </cacheFields>
  <extLst>
    <ext xmlns:x14="http://schemas.microsoft.com/office/spreadsheetml/2009/9/main" uri="{725AE2AE-9491-48be-B2B4-4EB974FC3084}">
      <x14:pivotCacheDefinition pivotCacheId="532829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d v="2025-09-06T00:00:00"/>
    <x v="0"/>
    <s v="Faculdade"/>
    <x v="0"/>
    <x v="0"/>
    <s v=""/>
    <n v="780"/>
  </r>
  <r>
    <d v="2025-09-06T00:00:00"/>
    <x v="0"/>
    <s v="Seguro Carro"/>
    <x v="0"/>
    <x v="1"/>
    <s v=""/>
    <n v="120"/>
  </r>
  <r>
    <d v="2025-09-10T00:00:00"/>
    <x v="0"/>
    <s v="Gasolina"/>
    <x v="0"/>
    <x v="1"/>
    <s v=""/>
    <n v="249"/>
  </r>
  <r>
    <d v="2025-09-10T00:00:00"/>
    <x v="0"/>
    <s v="Consultoria"/>
    <x v="1"/>
    <x v="2"/>
    <n v="597"/>
    <s v=""/>
  </r>
  <r>
    <d v="2025-09-14T00:00:00"/>
    <x v="0"/>
    <s v="Lanche"/>
    <x v="0"/>
    <x v="3"/>
    <s v=""/>
    <n v="11"/>
  </r>
  <r>
    <d v="2025-09-22T00:00:00"/>
    <x v="0"/>
    <s v="Gasolina"/>
    <x v="0"/>
    <x v="1"/>
    <s v=""/>
    <n v="227"/>
  </r>
  <r>
    <d v="2025-10-01T00:00:00"/>
    <x v="1"/>
    <s v="Água"/>
    <x v="0"/>
    <x v="4"/>
    <s v=""/>
    <n v="175"/>
  </r>
  <r>
    <d v="2025-10-01T00:00:00"/>
    <x v="1"/>
    <s v="Luz"/>
    <x v="0"/>
    <x v="4"/>
    <s v=""/>
    <n v="204"/>
  </r>
  <r>
    <d v="2025-10-01T00:00:00"/>
    <x v="1"/>
    <s v="Aluguel"/>
    <x v="0"/>
    <x v="5"/>
    <s v=""/>
    <n v="800"/>
  </r>
  <r>
    <d v="2025-10-01T00:00:00"/>
    <x v="1"/>
    <s v="Telefone"/>
    <x v="0"/>
    <x v="4"/>
    <s v=""/>
    <n v="100"/>
  </r>
  <r>
    <d v="2025-10-01T00:00:00"/>
    <x v="1"/>
    <s v="Internet"/>
    <x v="0"/>
    <x v="4"/>
    <s v=""/>
    <n v="100"/>
  </r>
  <r>
    <d v="2025-10-01T00:00:00"/>
    <x v="1"/>
    <s v="Salário ABC"/>
    <x v="1"/>
    <x v="6"/>
    <n v="3000"/>
    <s v=""/>
  </r>
  <r>
    <d v="2025-10-01T00:00:00"/>
    <x v="1"/>
    <s v="Salário XPTO"/>
    <x v="1"/>
    <x v="6"/>
    <n v="1539"/>
    <s v=""/>
  </r>
  <r>
    <d v="2025-10-05T00:00:00"/>
    <x v="1"/>
    <s v="Supermercado"/>
    <x v="0"/>
    <x v="3"/>
    <s v=""/>
    <n v="507"/>
  </r>
  <r>
    <d v="2025-10-06T00:00:00"/>
    <x v="1"/>
    <s v="Faculdade"/>
    <x v="0"/>
    <x v="0"/>
    <s v=""/>
    <n v="780"/>
  </r>
  <r>
    <d v="2025-10-06T00:00:00"/>
    <x v="1"/>
    <s v="Seguro Carro"/>
    <x v="0"/>
    <x v="1"/>
    <s v=""/>
    <n v="120"/>
  </r>
  <r>
    <d v="2025-10-10T00:00:00"/>
    <x v="1"/>
    <s v="Gasolina"/>
    <x v="0"/>
    <x v="1"/>
    <s v=""/>
    <n v="244"/>
  </r>
  <r>
    <d v="2025-10-10T00:00:00"/>
    <x v="1"/>
    <s v="Consultoria"/>
    <x v="1"/>
    <x v="7"/>
    <n v="1100"/>
    <s v=""/>
  </r>
  <r>
    <d v="2025-10-14T00:00:00"/>
    <x v="1"/>
    <s v="Lanche"/>
    <x v="0"/>
    <x v="3"/>
    <s v=""/>
    <n v="21"/>
  </r>
  <r>
    <d v="2025-10-22T00:00:00"/>
    <x v="1"/>
    <s v="Gasolina"/>
    <x v="0"/>
    <x v="1"/>
    <s v=""/>
    <n v="2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19">
  <location ref="AC5:AD9" firstHeaderRow="1" firstDataRow="1" firstDataCol="1" rowPageCount="1" colPageCount="1"/>
  <pivotFields count="8">
    <pivotField numFmtId="14" showAll="0"/>
    <pivotField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18">
        <item m="1" x="9"/>
        <item m="1" x="16"/>
        <item m="1" x="10"/>
        <item m="1" x="13"/>
        <item m="1" x="11"/>
        <item m="1" x="12"/>
        <item m="1" x="14"/>
        <item x="5"/>
        <item m="1" x="8"/>
        <item x="6"/>
        <item m="1" x="15"/>
        <item x="3"/>
        <item x="0"/>
        <item x="1"/>
        <item x="2"/>
        <item x="4"/>
        <item x="7"/>
        <item t="default"/>
      </items>
    </pivotField>
    <pivotField dataField="1" showAll="0"/>
    <pivotField showAll="0"/>
    <pivotField dragToRow="0" dragToCol="0" dragToPage="0" showAll="0" defaultSubtotal="0"/>
  </pivotFields>
  <rowFields count="1">
    <field x="4"/>
  </rowFields>
  <rowItems count="4">
    <i>
      <x v="9"/>
    </i>
    <i>
      <x v="14"/>
    </i>
    <i>
      <x v="16"/>
    </i>
    <i t="grand">
      <x/>
    </i>
  </rowItems>
  <colItems count="1">
    <i/>
  </colItems>
  <pageFields count="1">
    <pageField fld="3" item="1" hier="-1"/>
  </pageFields>
  <dataFields count="1">
    <dataField name="Soma de Receita" fld="5" baseField="1" baseItem="2" numFmtId="3"/>
  </dataFields>
  <formats count="1">
    <format dxfId="56">
      <pivotArea outline="0" collapsedLevelsAreSubtotals="1" fieldPosition="0"/>
    </format>
  </formats>
  <chartFormats count="5"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2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Saldo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9">
  <location ref="T3:V6" firstHeaderRow="0" firstDataRow="1" firstDataCol="1"/>
  <pivotFields count="8">
    <pivotField numFmtId="14" showAll="0"/>
    <pivotField axis="axisRow"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showAll="0"/>
    <pivotField showAll="0">
      <items count="18">
        <item m="1" x="14"/>
        <item x="5"/>
        <item m="1" x="8"/>
        <item x="7"/>
        <item m="1" x="15"/>
        <item m="1" x="9"/>
        <item m="1" x="16"/>
        <item m="1" x="10"/>
        <item m="1" x="13"/>
        <item m="1" x="11"/>
        <item m="1" x="12"/>
        <item x="3"/>
        <item x="0"/>
        <item x="4"/>
        <item x="2"/>
        <item x="6"/>
        <item x="1"/>
        <item t="default"/>
      </items>
    </pivotField>
    <pivotField showAll="0"/>
    <pivotField showAll="0"/>
    <pivotField dataField="1" dragToRow="0" dragToCol="0" dragToPage="0" showAll="0" defaultSubtotal="0"/>
  </pivotFields>
  <rowFields count="1">
    <field x="1"/>
  </rowFields>
  <rowItems count="3"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aldo Mês" fld="7" baseField="0" baseItem="0" numFmtId="3"/>
    <dataField name="Saldo Acumulado" fld="7" showDataAs="runTotal" baseField="1" baseItem="0"/>
  </dataFields>
  <formats count="1">
    <format dxfId="59">
      <pivotArea outline="0" collapsedLevelsAreSubtotals="1" fieldPosition="0"/>
    </format>
  </formats>
  <chartFormats count="3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a dinâmica2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16">
  <location ref="AG5:AH11" firstHeaderRow="1" firstDataRow="1" firstDataCol="1" rowPageCount="1" colPageCount="1"/>
  <pivotFields count="8">
    <pivotField numFmtId="14" showAll="0"/>
    <pivotField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 sortType="ascending">
      <items count="18">
        <item m="1" x="9"/>
        <item m="1" x="16"/>
        <item m="1" x="10"/>
        <item m="1" x="13"/>
        <item m="1" x="11"/>
        <item m="1" x="12"/>
        <item m="1" x="14"/>
        <item x="5"/>
        <item m="1" x="8"/>
        <item x="6"/>
        <item m="1" x="15"/>
        <item x="3"/>
        <item x="0"/>
        <item x="1"/>
        <item x="2"/>
        <item x="4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ragToRow="0" dragToCol="0" dragToPage="0" showAll="0" defaultSubtotal="0"/>
  </pivotFields>
  <rowFields count="1">
    <field x="4"/>
  </rowFields>
  <rowItems count="6">
    <i>
      <x v="11"/>
    </i>
    <i>
      <x v="15"/>
    </i>
    <i>
      <x v="7"/>
    </i>
    <i>
      <x v="13"/>
    </i>
    <i>
      <x v="12"/>
    </i>
    <i t="grand">
      <x/>
    </i>
  </rowItems>
  <colItems count="1">
    <i/>
  </colItems>
  <pageFields count="1">
    <pageField fld="3" item="0" hier="-1"/>
  </pageFields>
  <dataFields count="1">
    <dataField name="Soma de Despesa" fld="6" baseField="1" baseItem="4" numFmtId="3"/>
  </dataFields>
  <formats count="1">
    <format dxfId="57">
      <pivotArea outline="0" collapsedLevelsAreSubtotals="1" fieldPosition="0"/>
    </format>
  </formats>
  <chartFormats count="5"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Receitas x Categorias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7">
  <location ref="F3:J7" firstHeaderRow="1" firstDataRow="2" firstDataCol="1" rowPageCount="1" colPageCount="1"/>
  <pivotFields count="8">
    <pivotField numFmtId="14" showAll="0"/>
    <pivotField axis="axisRow"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18">
        <item m="1" x="9"/>
        <item m="1" x="16"/>
        <item m="1" x="10"/>
        <item m="1" x="13"/>
        <item m="1" x="11"/>
        <item m="1" x="12"/>
        <item m="1" x="14"/>
        <item x="5"/>
        <item m="1" x="8"/>
        <item x="6"/>
        <item m="1" x="15"/>
        <item x="3"/>
        <item x="0"/>
        <item x="1"/>
        <item x="2"/>
        <item x="4"/>
        <item x="7"/>
        <item t="default"/>
      </items>
    </pivotField>
    <pivotField dataField="1" showAll="0"/>
    <pivotField showAll="0"/>
    <pivotField dragToRow="0" dragToCol="0" dragToPage="0" showAll="0" defaultSubtotal="0"/>
  </pivotFields>
  <rowFields count="1">
    <field x="1"/>
  </rowFields>
  <rowItems count="3">
    <i>
      <x v="8"/>
    </i>
    <i>
      <x v="9"/>
    </i>
    <i t="grand">
      <x/>
    </i>
  </rowItems>
  <colFields count="1">
    <field x="4"/>
  </colFields>
  <colItems count="4">
    <i>
      <x v="9"/>
    </i>
    <i>
      <x v="14"/>
    </i>
    <i>
      <x v="16"/>
    </i>
    <i t="grand">
      <x/>
    </i>
  </colItems>
  <pageFields count="1">
    <pageField fld="3" item="1" hier="-1"/>
  </pageFields>
  <dataFields count="1">
    <dataField name="Soma de Receita" fld="5" baseField="1" baseItem="2" numFmtId="3"/>
  </dataFields>
  <formats count="1">
    <format dxfId="6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Receita x Despesa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9">
  <location ref="A3:C6" firstHeaderRow="0" firstDataRow="1" firstDataCol="1"/>
  <pivotFields count="8">
    <pivotField numFmtId="14" showAll="0"/>
    <pivotField axis="axisRow"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showAll="0"/>
    <pivotField showAll="0">
      <items count="18">
        <item m="1" x="14"/>
        <item x="5"/>
        <item m="1" x="8"/>
        <item x="7"/>
        <item m="1" x="15"/>
        <item m="1" x="9"/>
        <item m="1" x="16"/>
        <item m="1" x="10"/>
        <item m="1" x="13"/>
        <item m="1" x="11"/>
        <item m="1" x="12"/>
        <item x="3"/>
        <item x="0"/>
        <item x="4"/>
        <item x="2"/>
        <item x="6"/>
        <item x="1"/>
        <item t="default"/>
      </items>
    </pivotField>
    <pivotField dataField="1" showAll="0"/>
    <pivotField dataField="1" showAll="0"/>
    <pivotField dragToRow="0" dragToCol="0" dragToPage="0" showAll="0" defaultSubtotal="0"/>
  </pivotFields>
  <rowFields count="1">
    <field x="1"/>
  </rowFields>
  <rowItems count="3"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Receitas" fld="5" baseField="1" baseItem="0"/>
    <dataField name="Despesas" fld="6" baseField="1" baseItem="0"/>
  </dataFields>
  <formats count="1">
    <format dxfId="62">
      <pivotArea outline="0" collapsedLevelsAreSubtotals="1" fieldPosition="0"/>
    </format>
  </formats>
  <chartFormats count="2"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otalizadores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X3:Z4" firstHeaderRow="0" firstDataRow="1" firstDataCol="0"/>
  <pivotFields count="8">
    <pivotField numFmtId="14" showAll="0"/>
    <pivotField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showAll="0"/>
    <pivotField showAll="0">
      <items count="18">
        <item m="1" x="14"/>
        <item x="5"/>
        <item m="1" x="8"/>
        <item x="7"/>
        <item m="1" x="15"/>
        <item m="1" x="9"/>
        <item m="1" x="16"/>
        <item m="1" x="10"/>
        <item m="1" x="13"/>
        <item m="1" x="11"/>
        <item m="1" x="12"/>
        <item x="3"/>
        <item x="0"/>
        <item x="4"/>
        <item x="2"/>
        <item x="6"/>
        <item x="1"/>
        <item t="default"/>
      </items>
    </pivotField>
    <pivotField dataField="1" showAll="0"/>
    <pivotField dataField="1" showAll="0"/>
    <pivotField dataField="1" dragToRow="0" dragToCol="0" dragToPage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oma de Receita" fld="5" baseField="0" baseItem="1"/>
    <dataField name="Soma de Despesa" fld="6" baseField="0" baseItem="1"/>
    <dataField name="Soma de Saldo" fld="7" baseField="0" baseItem="0"/>
  </dataFields>
  <formats count="1">
    <format dxfId="58">
      <pivotArea outline="0" collapsedLevelsAreSubtotals="1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Despesas x Categorias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9">
  <location ref="L3:R7" firstHeaderRow="1" firstDataRow="2" firstDataCol="1" rowPageCount="1" colPageCount="1"/>
  <pivotFields count="8">
    <pivotField numFmtId="14" showAll="0"/>
    <pivotField axis="axisRow" showAll="0">
      <items count="13">
        <item m="1" x="5"/>
        <item m="1" x="2"/>
        <item m="1" x="10"/>
        <item m="1" x="3"/>
        <item m="1" x="6"/>
        <item m="1" x="11"/>
        <item m="1" x="9"/>
        <item m="1" x="8"/>
        <item x="0"/>
        <item x="1"/>
        <item m="1" x="7"/>
        <item m="1"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18">
        <item m="1" x="9"/>
        <item m="1" x="16"/>
        <item m="1" x="10"/>
        <item m="1" x="13"/>
        <item m="1" x="11"/>
        <item m="1" x="12"/>
        <item m="1" x="14"/>
        <item x="5"/>
        <item m="1" x="8"/>
        <item x="6"/>
        <item m="1" x="15"/>
        <item x="3"/>
        <item x="0"/>
        <item x="1"/>
        <item x="2"/>
        <item x="4"/>
        <item x="7"/>
        <item t="default"/>
      </items>
    </pivotField>
    <pivotField showAll="0"/>
    <pivotField dataField="1" showAll="0"/>
    <pivotField dragToRow="0" dragToCol="0" dragToPage="0" showAll="0" defaultSubtotal="0"/>
  </pivotFields>
  <rowFields count="1">
    <field x="1"/>
  </rowFields>
  <rowItems count="3">
    <i>
      <x v="8"/>
    </i>
    <i>
      <x v="9"/>
    </i>
    <i t="grand">
      <x/>
    </i>
  </rowItems>
  <colFields count="1">
    <field x="4"/>
  </colFields>
  <colItems count="6">
    <i>
      <x v="7"/>
    </i>
    <i>
      <x v="11"/>
    </i>
    <i>
      <x v="12"/>
    </i>
    <i>
      <x v="13"/>
    </i>
    <i>
      <x v="15"/>
    </i>
    <i t="grand">
      <x/>
    </i>
  </colItems>
  <pageFields count="1">
    <pageField fld="3" item="0" hier="-1"/>
  </pageFields>
  <dataFields count="1">
    <dataField name="Soma de Despesa" fld="6" baseField="1" baseItem="4" numFmtId="3"/>
  </dataFields>
  <formats count="1">
    <format dxfId="60">
      <pivotArea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Mês1" sourceName="Mês">
  <pivotTables>
    <pivotTable tabId="2" name="Receita x Despesa"/>
    <pivotTable tabId="2" name="Receitas x Categorias"/>
    <pivotTable tabId="2" name="Despesas x Categorias"/>
    <pivotTable tabId="2" name="Saldo"/>
    <pivotTable tabId="2" name="Totalizadores"/>
    <pivotTable tabId="2" name="Tabela dinâmica2"/>
    <pivotTable tabId="2" name="Tabela dinâmica3"/>
  </pivotTables>
  <data>
    <tabular pivotCacheId="53282988">
      <items count="12">
        <i x="0" s="1"/>
        <i x="1" s="1"/>
        <i x="5" s="1" nd="1"/>
        <i x="2" s="1" nd="1"/>
        <i x="10" s="1" nd="1"/>
        <i x="3" s="1" nd="1"/>
        <i x="6" s="1" nd="1"/>
        <i x="11" s="1" nd="1"/>
        <i x="9" s="1" nd="1"/>
        <i x="8" s="1" nd="1"/>
        <i x="7" s="1" nd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1" sourceName="Categoria">
  <pivotTables>
    <pivotTable tabId="2" name="Receita x Despesa"/>
    <pivotTable tabId="2" name="Totalizadores"/>
    <pivotTable tabId="2" name="Saldo"/>
    <pivotTable tabId="2" name="Despesas x Categorias"/>
    <pivotTable tabId="2" name="Receitas x Categorias"/>
    <pivotTable tabId="2" name="Tabela dinâmica2"/>
    <pivotTable tabId="2" name="Tabela dinâmica3"/>
  </pivotTables>
  <data>
    <tabular pivotCacheId="53282988">
      <items count="17">
        <i x="5" s="1"/>
        <i x="7" s="1"/>
        <i x="3" s="1"/>
        <i x="0" s="1"/>
        <i x="4" s="1"/>
        <i x="2" s="1"/>
        <i x="6" s="1"/>
        <i x="1" s="1"/>
        <i x="14" s="1" nd="1"/>
        <i x="8" s="1" nd="1"/>
        <i x="15" s="1" nd="1"/>
        <i x="9" s="1" nd="1"/>
        <i x="16" s="1" nd="1"/>
        <i x="10" s="1" nd="1"/>
        <i x="13" s="1" nd="1"/>
        <i x="11" s="1" nd="1"/>
        <i x="1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Mês" sourceName="Mês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Tipo" sourceName="Tipo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" sourceName="Categoria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ês 1" cache="SegmentaçãodeDados_Mês1" caption="Mês" columnCount="12" style="SlicerStyleDark1 2" rowHeight="234950"/>
  <slicer name="Categoria 1" cache="SegmentaçãodeDados_Categoria1" caption="Categoria" columnCount="6" style="SlicerStyleDark1 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ês" cache="SegmentaçãodeDados_Mês" caption="Mês" columnCount="12" style="SlicerStyleDark1" rowHeight="234950"/>
  <slicer name="Tipo" cache="SegmentaçãodeDados_Tipo" caption="Tipo" columnCount="2" style="SlicerStyleDark1" rowHeight="234950"/>
  <slicer name="Categoria" cache="SegmentaçãodeDados_Categoria" caption="Categoria" columnCount="3" style="SlicerStyleDark1 2" rowHeight="234950"/>
</slicers>
</file>

<file path=xl/tables/table1.xml><?xml version="1.0" encoding="utf-8"?>
<table xmlns="http://schemas.openxmlformats.org/spreadsheetml/2006/main" id="1" name="LANÇAMENTOS" displayName="LANÇAMENTOS" ref="B2:H22" totalsRowShown="0" headerRowDxfId="78" dataDxfId="77">
  <autoFilter ref="B2:H22"/>
  <tableColumns count="7">
    <tableColumn id="1" name="Data" dataDxfId="76"/>
    <tableColumn id="7" name="Mês" dataDxfId="75">
      <calculatedColumnFormula>UPPER(TEXT(LANÇAMENTOS[[#This Row],[Data]],"mmm"))</calculatedColumnFormula>
    </tableColumn>
    <tableColumn id="2" name="Descrição" dataDxfId="74"/>
    <tableColumn id="3" name="Tipo" dataDxfId="73"/>
    <tableColumn id="4" name="Categoria" dataDxfId="72"/>
    <tableColumn id="5" name="Receita" dataDxfId="71"/>
    <tableColumn id="6" name="Despesa" dataDxfId="7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Integraç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showGridLines="0" tabSelected="1" zoomScaleNormal="100" workbookViewId="0">
      <selection activeCell="N39" sqref="N39"/>
    </sheetView>
  </sheetViews>
  <sheetFormatPr defaultRowHeight="15" x14ac:dyDescent="0.25"/>
  <cols>
    <col min="1" max="1" width="2.7109375" customWidth="1"/>
    <col min="30" max="30" width="5.5703125" customWidth="1"/>
  </cols>
  <sheetData>
    <row r="1" spans="2:30" s="7" customFormat="1" ht="7.5" customHeight="1" x14ac:dyDescent="0.25"/>
    <row r="2" spans="2:30" s="7" customFormat="1" ht="38.25" customHeight="1" x14ac:dyDescent="0.25">
      <c r="B2" s="15" t="s">
        <v>29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</row>
    <row r="3" spans="2:30" s="7" customFormat="1" ht="14.45" customHeight="1" x14ac:dyDescent="0.25">
      <c r="B3" s="8"/>
      <c r="AD3" s="9"/>
    </row>
    <row r="4" spans="2:30" x14ac:dyDescent="0.25"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10"/>
    </row>
    <row r="5" spans="2:30" x14ac:dyDescent="0.25"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10"/>
    </row>
    <row r="6" spans="2:30" x14ac:dyDescent="0.25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0"/>
    </row>
    <row r="7" spans="2:30" x14ac:dyDescent="0.25"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0"/>
    </row>
    <row r="8" spans="2:30" x14ac:dyDescent="0.25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0"/>
    </row>
    <row r="9" spans="2:30" x14ac:dyDescent="0.25"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0"/>
    </row>
    <row r="10" spans="2:30" x14ac:dyDescent="0.25"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10"/>
    </row>
    <row r="11" spans="2:30" x14ac:dyDescent="0.25"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0"/>
    </row>
    <row r="12" spans="2:30" x14ac:dyDescent="0.25"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0"/>
    </row>
    <row r="13" spans="2:30" x14ac:dyDescent="0.25"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0"/>
    </row>
    <row r="14" spans="2:30" x14ac:dyDescent="0.25"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0"/>
    </row>
    <row r="15" spans="2:30" x14ac:dyDescent="0.25"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10"/>
    </row>
    <row r="16" spans="2:30" x14ac:dyDescent="0.25"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10"/>
    </row>
    <row r="17" spans="2:30" x14ac:dyDescent="0.25"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0"/>
    </row>
    <row r="18" spans="2:30" x14ac:dyDescent="0.25"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0"/>
    </row>
    <row r="19" spans="2:30" x14ac:dyDescent="0.25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10"/>
    </row>
    <row r="20" spans="2:30" x14ac:dyDescent="0.25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10"/>
    </row>
    <row r="21" spans="2:30" x14ac:dyDescent="0.25"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10"/>
    </row>
    <row r="22" spans="2:30" x14ac:dyDescent="0.25"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10"/>
    </row>
    <row r="23" spans="2:30" x14ac:dyDescent="0.25"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0"/>
    </row>
    <row r="24" spans="2:30" x14ac:dyDescent="0.25"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0"/>
    </row>
    <row r="25" spans="2:30" x14ac:dyDescent="0.25"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0"/>
    </row>
    <row r="26" spans="2:30" x14ac:dyDescent="0.25"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0"/>
    </row>
    <row r="27" spans="2:30" x14ac:dyDescent="0.25"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0"/>
    </row>
    <row r="28" spans="2:30" x14ac:dyDescent="0.25"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0"/>
    </row>
    <row r="29" spans="2:30" x14ac:dyDescent="0.25"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0"/>
    </row>
    <row r="30" spans="2:30" x14ac:dyDescent="0.25"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0"/>
    </row>
    <row r="31" spans="2:30" x14ac:dyDescent="0.25"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0"/>
    </row>
    <row r="32" spans="2:30" x14ac:dyDescent="0.25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0"/>
    </row>
    <row r="33" spans="2:30" x14ac:dyDescent="0.25"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0"/>
    </row>
    <row r="34" spans="2:30" x14ac:dyDescent="0.2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0"/>
    </row>
    <row r="35" spans="2:30" x14ac:dyDescent="0.25"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0"/>
    </row>
    <row r="36" spans="2:30" x14ac:dyDescent="0.2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3"/>
    </row>
    <row r="37" spans="2:30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2:30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30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</sheetData>
  <mergeCells count="1">
    <mergeCell ref="B2:AD2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showGridLines="0" topLeftCell="V1" zoomScaleNormal="100" workbookViewId="0">
      <selection activeCell="AH3" sqref="AH3"/>
    </sheetView>
  </sheetViews>
  <sheetFormatPr defaultRowHeight="15" x14ac:dyDescent="0.25"/>
  <cols>
    <col min="1" max="1" width="18" bestFit="1" customWidth="1"/>
    <col min="2" max="2" width="8.42578125" bestFit="1" customWidth="1"/>
    <col min="3" max="3" width="9.28515625" bestFit="1" customWidth="1"/>
    <col min="4" max="5" width="6.85546875" customWidth="1"/>
    <col min="6" max="6" width="18" bestFit="1" customWidth="1"/>
    <col min="7" max="7" width="19.5703125" bestFit="1" customWidth="1"/>
    <col min="8" max="8" width="11.42578125" customWidth="1"/>
    <col min="9" max="9" width="11.85546875" customWidth="1"/>
    <col min="10" max="10" width="10.5703125" customWidth="1"/>
    <col min="11" max="11" width="10.5703125" bestFit="1" customWidth="1"/>
    <col min="12" max="12" width="18" bestFit="1" customWidth="1"/>
    <col min="13" max="13" width="19.5703125" bestFit="1" customWidth="1"/>
    <col min="14" max="14" width="12.140625" customWidth="1"/>
    <col min="15" max="15" width="9.140625" customWidth="1"/>
    <col min="16" max="16" width="10.5703125" customWidth="1"/>
    <col min="17" max="17" width="8.28515625" customWidth="1"/>
    <col min="18" max="19" width="10.5703125" customWidth="1"/>
    <col min="20" max="20" width="18" bestFit="1" customWidth="1"/>
    <col min="21" max="21" width="10" bestFit="1" customWidth="1"/>
    <col min="22" max="22" width="16.42578125" bestFit="1" customWidth="1"/>
    <col min="23" max="23" width="13.5703125" bestFit="1" customWidth="1"/>
    <col min="24" max="24" width="15.7109375" bestFit="1" customWidth="1"/>
    <col min="25" max="25" width="16.5703125" bestFit="1" customWidth="1"/>
    <col min="26" max="26" width="14" bestFit="1" customWidth="1"/>
    <col min="29" max="29" width="18" bestFit="1" customWidth="1"/>
    <col min="30" max="30" width="15.7109375" bestFit="1" customWidth="1"/>
    <col min="33" max="33" width="18" bestFit="1" customWidth="1"/>
    <col min="34" max="34" width="16.5703125" bestFit="1" customWidth="1"/>
  </cols>
  <sheetData>
    <row r="1" spans="1:34" x14ac:dyDescent="0.25">
      <c r="F1" s="3" t="s">
        <v>13</v>
      </c>
      <c r="G1" t="s">
        <v>18</v>
      </c>
      <c r="L1" s="3" t="s">
        <v>13</v>
      </c>
      <c r="M1" t="s">
        <v>14</v>
      </c>
    </row>
    <row r="3" spans="1:34" x14ac:dyDescent="0.25">
      <c r="A3" s="3" t="s">
        <v>21</v>
      </c>
      <c r="B3" t="s">
        <v>30</v>
      </c>
      <c r="C3" t="s">
        <v>31</v>
      </c>
      <c r="F3" s="3" t="s">
        <v>25</v>
      </c>
      <c r="G3" s="3" t="s">
        <v>27</v>
      </c>
      <c r="L3" s="3" t="s">
        <v>26</v>
      </c>
      <c r="M3" s="3" t="s">
        <v>27</v>
      </c>
      <c r="T3" s="3" t="s">
        <v>21</v>
      </c>
      <c r="U3" t="s">
        <v>32</v>
      </c>
      <c r="V3" t="s">
        <v>33</v>
      </c>
      <c r="X3" t="s">
        <v>25</v>
      </c>
      <c r="Y3" t="s">
        <v>26</v>
      </c>
      <c r="Z3" t="s">
        <v>28</v>
      </c>
      <c r="AC3" s="3" t="s">
        <v>13</v>
      </c>
      <c r="AD3" t="s">
        <v>18</v>
      </c>
      <c r="AG3" s="3" t="s">
        <v>13</v>
      </c>
      <c r="AH3" t="s">
        <v>14</v>
      </c>
    </row>
    <row r="4" spans="1:34" x14ac:dyDescent="0.25">
      <c r="A4" s="4" t="s">
        <v>22</v>
      </c>
      <c r="B4" s="6">
        <v>597</v>
      </c>
      <c r="C4" s="6">
        <v>1387</v>
      </c>
      <c r="F4" s="3" t="s">
        <v>21</v>
      </c>
      <c r="G4" t="s">
        <v>35</v>
      </c>
      <c r="H4" t="s">
        <v>38</v>
      </c>
      <c r="I4" t="s">
        <v>39</v>
      </c>
      <c r="J4" t="s">
        <v>24</v>
      </c>
      <c r="L4" s="3" t="s">
        <v>21</v>
      </c>
      <c r="M4" t="s">
        <v>34</v>
      </c>
      <c r="N4" t="s">
        <v>36</v>
      </c>
      <c r="O4" t="s">
        <v>40</v>
      </c>
      <c r="P4" t="s">
        <v>37</v>
      </c>
      <c r="Q4" t="s">
        <v>41</v>
      </c>
      <c r="R4" t="s">
        <v>24</v>
      </c>
      <c r="T4" s="4" t="s">
        <v>22</v>
      </c>
      <c r="U4" s="6">
        <v>-790</v>
      </c>
      <c r="V4" s="6">
        <v>-790</v>
      </c>
      <c r="X4" s="5">
        <v>6236</v>
      </c>
      <c r="Y4" s="5">
        <v>4666</v>
      </c>
      <c r="Z4" s="5">
        <v>1570</v>
      </c>
    </row>
    <row r="5" spans="1:34" x14ac:dyDescent="0.25">
      <c r="A5" s="4" t="s">
        <v>23</v>
      </c>
      <c r="B5" s="6">
        <v>5639</v>
      </c>
      <c r="C5" s="6">
        <v>3279</v>
      </c>
      <c r="F5" s="4" t="s">
        <v>22</v>
      </c>
      <c r="G5" s="6"/>
      <c r="H5" s="6">
        <v>597</v>
      </c>
      <c r="I5" s="6"/>
      <c r="J5" s="6">
        <v>597</v>
      </c>
      <c r="L5" s="4" t="s">
        <v>22</v>
      </c>
      <c r="M5" s="6"/>
      <c r="N5" s="6">
        <v>11</v>
      </c>
      <c r="O5" s="6">
        <v>780</v>
      </c>
      <c r="P5" s="6">
        <v>596</v>
      </c>
      <c r="Q5" s="6"/>
      <c r="R5" s="6">
        <v>1387</v>
      </c>
      <c r="T5" s="4" t="s">
        <v>23</v>
      </c>
      <c r="U5" s="6">
        <v>2360</v>
      </c>
      <c r="V5" s="6">
        <v>1570</v>
      </c>
      <c r="AC5" s="3" t="s">
        <v>21</v>
      </c>
      <c r="AD5" t="s">
        <v>25</v>
      </c>
      <c r="AG5" s="3" t="s">
        <v>21</v>
      </c>
      <c r="AH5" t="s">
        <v>26</v>
      </c>
    </row>
    <row r="6" spans="1:34" x14ac:dyDescent="0.25">
      <c r="A6" s="4" t="s">
        <v>24</v>
      </c>
      <c r="B6" s="6">
        <v>6236</v>
      </c>
      <c r="C6" s="6">
        <v>4666</v>
      </c>
      <c r="F6" s="4" t="s">
        <v>23</v>
      </c>
      <c r="G6" s="6">
        <v>4539</v>
      </c>
      <c r="H6" s="6"/>
      <c r="I6" s="6">
        <v>1100</v>
      </c>
      <c r="J6" s="6">
        <v>5639</v>
      </c>
      <c r="L6" s="4" t="s">
        <v>23</v>
      </c>
      <c r="M6" s="6">
        <v>800</v>
      </c>
      <c r="N6" s="6">
        <v>528</v>
      </c>
      <c r="O6" s="6">
        <v>780</v>
      </c>
      <c r="P6" s="6">
        <v>592</v>
      </c>
      <c r="Q6" s="6">
        <v>579</v>
      </c>
      <c r="R6" s="6">
        <v>3279</v>
      </c>
      <c r="T6" s="4" t="s">
        <v>24</v>
      </c>
      <c r="U6" s="6">
        <v>1570</v>
      </c>
      <c r="V6" s="6"/>
      <c r="AC6" s="4" t="s">
        <v>35</v>
      </c>
      <c r="AD6" s="6">
        <v>4539</v>
      </c>
      <c r="AG6" s="4" t="s">
        <v>36</v>
      </c>
      <c r="AH6" s="6">
        <v>539</v>
      </c>
    </row>
    <row r="7" spans="1:34" x14ac:dyDescent="0.25">
      <c r="F7" s="4" t="s">
        <v>24</v>
      </c>
      <c r="G7" s="6">
        <v>4539</v>
      </c>
      <c r="H7" s="6">
        <v>597</v>
      </c>
      <c r="I7" s="6">
        <v>1100</v>
      </c>
      <c r="J7" s="6">
        <v>6236</v>
      </c>
      <c r="L7" s="4" t="s">
        <v>24</v>
      </c>
      <c r="M7" s="6">
        <v>800</v>
      </c>
      <c r="N7" s="6">
        <v>539</v>
      </c>
      <c r="O7" s="6">
        <v>1560</v>
      </c>
      <c r="P7" s="6">
        <v>1188</v>
      </c>
      <c r="Q7" s="6">
        <v>579</v>
      </c>
      <c r="R7" s="6">
        <v>4666</v>
      </c>
      <c r="AC7" s="4" t="s">
        <v>38</v>
      </c>
      <c r="AD7" s="6">
        <v>597</v>
      </c>
      <c r="AG7" s="4" t="s">
        <v>41</v>
      </c>
      <c r="AH7" s="6">
        <v>579</v>
      </c>
    </row>
    <row r="8" spans="1:34" x14ac:dyDescent="0.25">
      <c r="AC8" s="4" t="s">
        <v>39</v>
      </c>
      <c r="AD8" s="6">
        <v>1100</v>
      </c>
      <c r="AG8" s="4" t="s">
        <v>34</v>
      </c>
      <c r="AH8" s="6">
        <v>800</v>
      </c>
    </row>
    <row r="9" spans="1:34" x14ac:dyDescent="0.25">
      <c r="AC9" s="4" t="s">
        <v>24</v>
      </c>
      <c r="AD9" s="6">
        <v>6236</v>
      </c>
      <c r="AG9" s="4" t="s">
        <v>37</v>
      </c>
      <c r="AH9" s="6">
        <v>1188</v>
      </c>
    </row>
    <row r="10" spans="1:34" x14ac:dyDescent="0.25">
      <c r="AG10" s="4" t="s">
        <v>40</v>
      </c>
      <c r="AH10" s="6">
        <v>1560</v>
      </c>
    </row>
    <row r="11" spans="1:34" x14ac:dyDescent="0.25">
      <c r="AG11" s="4" t="s">
        <v>24</v>
      </c>
      <c r="AH11" s="6">
        <v>4666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5"/>
  <sheetViews>
    <sheetView showGridLines="0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2" sqref="K12"/>
    </sheetView>
  </sheetViews>
  <sheetFormatPr defaultColWidth="8.85546875" defaultRowHeight="15" x14ac:dyDescent="0.25"/>
  <cols>
    <col min="1" max="1" width="3.85546875" style="1" customWidth="1"/>
    <col min="2" max="3" width="19" style="2" customWidth="1"/>
    <col min="4" max="6" width="19" style="1" customWidth="1"/>
    <col min="7" max="8" width="19" style="14" customWidth="1"/>
    <col min="9" max="9" width="6.28515625" style="1" customWidth="1"/>
    <col min="10" max="16384" width="8.85546875" style="1"/>
  </cols>
  <sheetData>
    <row r="1" spans="2:8" ht="142.5" customHeight="1" x14ac:dyDescent="0.25">
      <c r="B1" s="18"/>
      <c r="C1" s="18"/>
      <c r="D1" s="18"/>
      <c r="E1" s="18"/>
      <c r="F1" s="18"/>
      <c r="G1" s="18"/>
      <c r="H1" s="18"/>
    </row>
    <row r="2" spans="2:8" ht="14.45" customHeight="1" x14ac:dyDescent="0.25">
      <c r="B2" s="2" t="s">
        <v>10</v>
      </c>
      <c r="C2" s="2" t="s">
        <v>20</v>
      </c>
      <c r="D2" s="1" t="s">
        <v>11</v>
      </c>
      <c r="E2" s="1" t="s">
        <v>13</v>
      </c>
      <c r="F2" s="1" t="s">
        <v>12</v>
      </c>
      <c r="G2" s="14" t="s">
        <v>18</v>
      </c>
      <c r="H2" s="14" t="s">
        <v>14</v>
      </c>
    </row>
    <row r="3" spans="2:8" ht="14.45" customHeight="1" x14ac:dyDescent="0.25">
      <c r="B3" s="2">
        <v>45906</v>
      </c>
      <c r="C3" s="2" t="str">
        <f>UPPER(TEXT(LANÇAMENTOS[[#This Row],[Data]],"mmm"))</f>
        <v>SET</v>
      </c>
      <c r="D3" s="1" t="s">
        <v>6</v>
      </c>
      <c r="E3" s="1" t="s">
        <v>14</v>
      </c>
      <c r="F3" s="1" t="s">
        <v>40</v>
      </c>
      <c r="G3" s="14" t="s">
        <v>19</v>
      </c>
      <c r="H3" s="14">
        <v>780</v>
      </c>
    </row>
    <row r="4" spans="2:8" ht="15" customHeight="1" x14ac:dyDescent="0.25">
      <c r="B4" s="2">
        <v>45906</v>
      </c>
      <c r="C4" s="2" t="str">
        <f>UPPER(TEXT(LANÇAMENTOS[[#This Row],[Data]],"mmm"))</f>
        <v>SET</v>
      </c>
      <c r="D4" s="1" t="s">
        <v>7</v>
      </c>
      <c r="E4" s="1" t="s">
        <v>14</v>
      </c>
      <c r="F4" s="1" t="s">
        <v>37</v>
      </c>
      <c r="G4" s="14" t="s">
        <v>19</v>
      </c>
      <c r="H4" s="14">
        <v>120</v>
      </c>
    </row>
    <row r="5" spans="2:8" ht="15" customHeight="1" x14ac:dyDescent="0.25">
      <c r="B5" s="2">
        <v>45910</v>
      </c>
      <c r="C5" s="2" t="str">
        <f>UPPER(TEXT(LANÇAMENTOS[[#This Row],[Data]],"mmm"))</f>
        <v>SET</v>
      </c>
      <c r="D5" s="1" t="s">
        <v>8</v>
      </c>
      <c r="E5" s="1" t="s">
        <v>14</v>
      </c>
      <c r="F5" s="1" t="s">
        <v>37</v>
      </c>
      <c r="G5" s="14" t="s">
        <v>19</v>
      </c>
      <c r="H5" s="14">
        <v>249</v>
      </c>
    </row>
    <row r="6" spans="2:8" ht="14.45" customHeight="1" x14ac:dyDescent="0.25">
      <c r="B6" s="2">
        <v>45910</v>
      </c>
      <c r="C6" s="2" t="str">
        <f>UPPER(TEXT(LANÇAMENTOS[[#This Row],[Data]],"mmm"))</f>
        <v>SET</v>
      </c>
      <c r="D6" s="1" t="s">
        <v>17</v>
      </c>
      <c r="E6" s="1" t="s">
        <v>18</v>
      </c>
      <c r="F6" s="1" t="s">
        <v>38</v>
      </c>
      <c r="G6" s="14">
        <v>597</v>
      </c>
      <c r="H6" s="14" t="s">
        <v>19</v>
      </c>
    </row>
    <row r="7" spans="2:8" ht="14.45" customHeight="1" x14ac:dyDescent="0.25">
      <c r="B7" s="2">
        <v>45914</v>
      </c>
      <c r="C7" s="2" t="str">
        <f>UPPER(TEXT(LANÇAMENTOS[[#This Row],[Data]],"mmm"))</f>
        <v>SET</v>
      </c>
      <c r="D7" s="1" t="s">
        <v>9</v>
      </c>
      <c r="E7" s="1" t="s">
        <v>14</v>
      </c>
      <c r="F7" s="1" t="s">
        <v>36</v>
      </c>
      <c r="G7" s="14" t="s">
        <v>19</v>
      </c>
      <c r="H7" s="14">
        <v>11</v>
      </c>
    </row>
    <row r="8" spans="2:8" ht="14.45" customHeight="1" x14ac:dyDescent="0.25">
      <c r="B8" s="2">
        <v>45922</v>
      </c>
      <c r="C8" s="2" t="str">
        <f>UPPER(TEXT(LANÇAMENTOS[[#This Row],[Data]],"mmm"))</f>
        <v>SET</v>
      </c>
      <c r="D8" s="1" t="s">
        <v>8</v>
      </c>
      <c r="E8" s="1" t="s">
        <v>14</v>
      </c>
      <c r="F8" s="1" t="s">
        <v>37</v>
      </c>
      <c r="G8" s="14" t="s">
        <v>19</v>
      </c>
      <c r="H8" s="14">
        <v>227</v>
      </c>
    </row>
    <row r="9" spans="2:8" ht="14.45" customHeight="1" x14ac:dyDescent="0.25">
      <c r="B9" s="2">
        <v>45931</v>
      </c>
      <c r="C9" s="2" t="str">
        <f>UPPER(TEXT(LANÇAMENTOS[[#This Row],[Data]],"mmm"))</f>
        <v>OUT</v>
      </c>
      <c r="D9" s="1" t="s">
        <v>0</v>
      </c>
      <c r="E9" s="1" t="s">
        <v>14</v>
      </c>
      <c r="F9" s="1" t="s">
        <v>41</v>
      </c>
      <c r="G9" s="14" t="s">
        <v>19</v>
      </c>
      <c r="H9" s="14">
        <v>175</v>
      </c>
    </row>
    <row r="10" spans="2:8" ht="14.45" customHeight="1" x14ac:dyDescent="0.25">
      <c r="B10" s="2">
        <v>45931</v>
      </c>
      <c r="C10" s="2" t="str">
        <f>UPPER(TEXT(LANÇAMENTOS[[#This Row],[Data]],"mmm"))</f>
        <v>OUT</v>
      </c>
      <c r="D10" s="1" t="s">
        <v>1</v>
      </c>
      <c r="E10" s="1" t="s">
        <v>14</v>
      </c>
      <c r="F10" s="1" t="s">
        <v>41</v>
      </c>
      <c r="G10" s="14" t="s">
        <v>19</v>
      </c>
      <c r="H10" s="14">
        <v>204</v>
      </c>
    </row>
    <row r="11" spans="2:8" x14ac:dyDescent="0.25">
      <c r="B11" s="2">
        <v>45931</v>
      </c>
      <c r="C11" s="2" t="str">
        <f>UPPER(TEXT(LANÇAMENTOS[[#This Row],[Data]],"mmm"))</f>
        <v>OUT</v>
      </c>
      <c r="D11" s="1" t="s">
        <v>2</v>
      </c>
      <c r="E11" s="1" t="s">
        <v>14</v>
      </c>
      <c r="F11" s="1" t="s">
        <v>34</v>
      </c>
      <c r="G11" s="14" t="s">
        <v>19</v>
      </c>
      <c r="H11" s="14">
        <v>800</v>
      </c>
    </row>
    <row r="12" spans="2:8" x14ac:dyDescent="0.25">
      <c r="B12" s="2">
        <v>45931</v>
      </c>
      <c r="C12" s="2" t="str">
        <f>UPPER(TEXT(LANÇAMENTOS[[#This Row],[Data]],"mmm"))</f>
        <v>OUT</v>
      </c>
      <c r="D12" s="1" t="s">
        <v>3</v>
      </c>
      <c r="E12" s="1" t="s">
        <v>14</v>
      </c>
      <c r="F12" s="1" t="s">
        <v>41</v>
      </c>
      <c r="G12" s="14" t="s">
        <v>19</v>
      </c>
      <c r="H12" s="14">
        <v>100</v>
      </c>
    </row>
    <row r="13" spans="2:8" x14ac:dyDescent="0.25">
      <c r="B13" s="2">
        <v>45931</v>
      </c>
      <c r="C13" s="2" t="str">
        <f>UPPER(TEXT(LANÇAMENTOS[[#This Row],[Data]],"mmm"))</f>
        <v>OUT</v>
      </c>
      <c r="D13" s="1" t="s">
        <v>4</v>
      </c>
      <c r="E13" s="1" t="s">
        <v>14</v>
      </c>
      <c r="F13" s="1" t="s">
        <v>41</v>
      </c>
      <c r="G13" s="14" t="s">
        <v>19</v>
      </c>
      <c r="H13" s="14">
        <v>100</v>
      </c>
    </row>
    <row r="14" spans="2:8" x14ac:dyDescent="0.25">
      <c r="B14" s="2">
        <v>45931</v>
      </c>
      <c r="C14" s="2" t="str">
        <f>UPPER(TEXT(LANÇAMENTOS[[#This Row],[Data]],"mmm"))</f>
        <v>OUT</v>
      </c>
      <c r="D14" s="1" t="s">
        <v>15</v>
      </c>
      <c r="E14" s="1" t="s">
        <v>18</v>
      </c>
      <c r="F14" s="1" t="s">
        <v>35</v>
      </c>
      <c r="G14" s="14">
        <v>3000</v>
      </c>
      <c r="H14" s="14" t="s">
        <v>19</v>
      </c>
    </row>
    <row r="15" spans="2:8" x14ac:dyDescent="0.25">
      <c r="B15" s="2">
        <v>45931</v>
      </c>
      <c r="C15" s="2" t="str">
        <f>UPPER(TEXT(LANÇAMENTOS[[#This Row],[Data]],"mmm"))</f>
        <v>OUT</v>
      </c>
      <c r="D15" s="1" t="s">
        <v>16</v>
      </c>
      <c r="E15" s="1" t="s">
        <v>18</v>
      </c>
      <c r="F15" s="1" t="s">
        <v>35</v>
      </c>
      <c r="G15" s="14">
        <v>1539</v>
      </c>
      <c r="H15" s="14" t="s">
        <v>19</v>
      </c>
    </row>
    <row r="16" spans="2:8" x14ac:dyDescent="0.25">
      <c r="B16" s="2">
        <v>45935</v>
      </c>
      <c r="C16" s="2" t="str">
        <f>UPPER(TEXT(LANÇAMENTOS[[#This Row],[Data]],"mmm"))</f>
        <v>OUT</v>
      </c>
      <c r="D16" s="1" t="s">
        <v>5</v>
      </c>
      <c r="E16" s="1" t="s">
        <v>14</v>
      </c>
      <c r="F16" s="1" t="s">
        <v>36</v>
      </c>
      <c r="G16" s="14" t="s">
        <v>19</v>
      </c>
      <c r="H16" s="14">
        <v>507</v>
      </c>
    </row>
    <row r="17" spans="2:9" x14ac:dyDescent="0.25">
      <c r="B17" s="2">
        <v>45936</v>
      </c>
      <c r="C17" s="2" t="str">
        <f>UPPER(TEXT(LANÇAMENTOS[[#This Row],[Data]],"mmm"))</f>
        <v>OUT</v>
      </c>
      <c r="D17" s="1" t="s">
        <v>6</v>
      </c>
      <c r="E17" s="1" t="s">
        <v>14</v>
      </c>
      <c r="F17" s="1" t="s">
        <v>40</v>
      </c>
      <c r="G17" s="14" t="s">
        <v>19</v>
      </c>
      <c r="H17" s="14">
        <v>780</v>
      </c>
      <c r="I17" s="2"/>
    </row>
    <row r="18" spans="2:9" x14ac:dyDescent="0.25">
      <c r="B18" s="2">
        <v>45936</v>
      </c>
      <c r="C18" s="2" t="str">
        <f>UPPER(TEXT(LANÇAMENTOS[[#This Row],[Data]],"mmm"))</f>
        <v>OUT</v>
      </c>
      <c r="D18" s="1" t="s">
        <v>7</v>
      </c>
      <c r="E18" s="1" t="s">
        <v>14</v>
      </c>
      <c r="F18" s="1" t="s">
        <v>37</v>
      </c>
      <c r="G18" s="14" t="s">
        <v>19</v>
      </c>
      <c r="H18" s="14">
        <v>120</v>
      </c>
      <c r="I18" s="2"/>
    </row>
    <row r="19" spans="2:9" x14ac:dyDescent="0.25">
      <c r="B19" s="2">
        <v>45940</v>
      </c>
      <c r="C19" s="2" t="str">
        <f>UPPER(TEXT(LANÇAMENTOS[[#This Row],[Data]],"mmm"))</f>
        <v>OUT</v>
      </c>
      <c r="D19" s="1" t="s">
        <v>8</v>
      </c>
      <c r="E19" s="1" t="s">
        <v>14</v>
      </c>
      <c r="F19" s="1" t="s">
        <v>37</v>
      </c>
      <c r="G19" s="14" t="s">
        <v>19</v>
      </c>
      <c r="H19" s="14">
        <v>244</v>
      </c>
      <c r="I19" s="2"/>
    </row>
    <row r="20" spans="2:9" x14ac:dyDescent="0.25">
      <c r="B20" s="2">
        <v>45940</v>
      </c>
      <c r="C20" s="2" t="str">
        <f>UPPER(TEXT(LANÇAMENTOS[[#This Row],[Data]],"mmm"))</f>
        <v>OUT</v>
      </c>
      <c r="D20" s="1" t="s">
        <v>17</v>
      </c>
      <c r="E20" s="1" t="s">
        <v>18</v>
      </c>
      <c r="F20" s="1" t="s">
        <v>39</v>
      </c>
      <c r="G20" s="14">
        <v>1100</v>
      </c>
      <c r="H20" s="14" t="s">
        <v>19</v>
      </c>
      <c r="I20" s="2"/>
    </row>
    <row r="21" spans="2:9" x14ac:dyDescent="0.25">
      <c r="B21" s="2">
        <v>45944</v>
      </c>
      <c r="C21" s="2" t="str">
        <f>UPPER(TEXT(LANÇAMENTOS[[#This Row],[Data]],"mmm"))</f>
        <v>OUT</v>
      </c>
      <c r="D21" s="1" t="s">
        <v>9</v>
      </c>
      <c r="E21" s="1" t="s">
        <v>14</v>
      </c>
      <c r="F21" s="1" t="s">
        <v>36</v>
      </c>
      <c r="G21" s="14" t="s">
        <v>19</v>
      </c>
      <c r="H21" s="14">
        <v>21</v>
      </c>
      <c r="I21" s="2"/>
    </row>
    <row r="22" spans="2:9" x14ac:dyDescent="0.25">
      <c r="B22" s="2">
        <v>45952</v>
      </c>
      <c r="C22" s="2" t="str">
        <f>UPPER(TEXT(LANÇAMENTOS[[#This Row],[Data]],"mmm"))</f>
        <v>OUT</v>
      </c>
      <c r="D22" s="1" t="s">
        <v>8</v>
      </c>
      <c r="E22" s="1" t="s">
        <v>14</v>
      </c>
      <c r="F22" s="1" t="s">
        <v>37</v>
      </c>
      <c r="G22" s="14" t="s">
        <v>19</v>
      </c>
      <c r="H22" s="14">
        <v>228</v>
      </c>
      <c r="I22" s="2"/>
    </row>
    <row r="23" spans="2:9" x14ac:dyDescent="0.25">
      <c r="I23" s="2"/>
    </row>
    <row r="24" spans="2:9" x14ac:dyDescent="0.25">
      <c r="I24" s="2"/>
    </row>
    <row r="25" spans="2:9" x14ac:dyDescent="0.25">
      <c r="I25" s="2"/>
    </row>
    <row r="26" spans="2:9" x14ac:dyDescent="0.25">
      <c r="I26" s="2"/>
    </row>
    <row r="27" spans="2:9" x14ac:dyDescent="0.25">
      <c r="I27" s="2"/>
    </row>
    <row r="28" spans="2:9" x14ac:dyDescent="0.25">
      <c r="I28" s="2"/>
    </row>
    <row r="29" spans="2:9" x14ac:dyDescent="0.25">
      <c r="I29" s="2"/>
    </row>
    <row r="30" spans="2:9" x14ac:dyDescent="0.25">
      <c r="I30" s="2"/>
    </row>
    <row r="31" spans="2:9" x14ac:dyDescent="0.25">
      <c r="I31" s="2"/>
    </row>
    <row r="32" spans="2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38" spans="9:9" x14ac:dyDescent="0.25">
      <c r="I38" s="2"/>
    </row>
    <row r="39" spans="9:9" x14ac:dyDescent="0.25">
      <c r="I39" s="2"/>
    </row>
    <row r="40" spans="9:9" x14ac:dyDescent="0.25">
      <c r="I40" s="2"/>
    </row>
    <row r="41" spans="9:9" x14ac:dyDescent="0.25">
      <c r="I41" s="2"/>
    </row>
    <row r="42" spans="9:9" x14ac:dyDescent="0.25">
      <c r="I42" s="2"/>
    </row>
    <row r="43" spans="9:9" x14ac:dyDescent="0.25">
      <c r="I43" s="2"/>
    </row>
    <row r="44" spans="9:9" x14ac:dyDescent="0.25">
      <c r="I44" s="2"/>
    </row>
    <row r="45" spans="9:9" x14ac:dyDescent="0.25">
      <c r="I45" s="2"/>
    </row>
    <row r="46" spans="9:9" x14ac:dyDescent="0.25">
      <c r="I46" s="2"/>
    </row>
    <row r="47" spans="9:9" x14ac:dyDescent="0.25">
      <c r="I47" s="2"/>
    </row>
    <row r="48" spans="9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</sheetData>
  <mergeCells count="1">
    <mergeCell ref="B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Dashboard</vt:lpstr>
      <vt:lpstr>Análises</vt:lpstr>
      <vt:lpstr>Lançamentos</vt:lpstr>
      <vt:lpstr>Soma_Despesa</vt:lpstr>
      <vt:lpstr>Soma_Receita</vt:lpstr>
      <vt:lpstr>Soma_Saldo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Rayandher</cp:lastModifiedBy>
  <dcterms:created xsi:type="dcterms:W3CDTF">2021-03-02T23:53:14Z</dcterms:created>
  <dcterms:modified xsi:type="dcterms:W3CDTF">2025-09-26T19:51:12Z</dcterms:modified>
</cp:coreProperties>
</file>